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<sst xmlns="http://schemas.openxmlformats.org/spreadsheetml/2006/main" count="80" uniqueCount="47">
  <si>
    <t>ΓΡΑΦΕΙΟ 160*80</t>
  </si>
  <si>
    <t>ΓΡΑΦΕΙΟ 120*80</t>
  </si>
  <si>
    <t>ΣΥΡΤΑΡΙΕΡΑ ΤΡΟΧΗΛΑΤΗ</t>
  </si>
  <si>
    <t>ΚΑΘΙΣΜΑ ΕΡΓΑΣΙΑΣ</t>
  </si>
  <si>
    <t xml:space="preserve">ΤΙΜΗ ΜΟΝΑΔΑΣ </t>
  </si>
  <si>
    <t>ΥΠΟΠΟΔΙΟ</t>
  </si>
  <si>
    <t>ΚΑΝΑΠΕΣ-ΚΡΕΒΑΤΙ</t>
  </si>
  <si>
    <t>ΜΕΤΑΛΛΙΚΑ ΕΠΙΠΛΑ</t>
  </si>
  <si>
    <t xml:space="preserve">ΕΡΜΑΡΙΟ </t>
  </si>
  <si>
    <t>ΠΟΛΕΟΔ</t>
  </si>
  <si>
    <t>ΤΕΧΝ.ΥΠ.</t>
  </si>
  <si>
    <t>ΔΔΥ-ΔOΥ</t>
  </si>
  <si>
    <t>ΒΙΒΛΙΟΘΗΚΗ ΕΛ.ΒΕΝΙΖΕΛΟΥ</t>
  </si>
  <si>
    <t xml:space="preserve">ΕΙΔΙΚΑ ΜΕΤΑΛΛΙΚΑ ΕΠΙΠΛΑ </t>
  </si>
  <si>
    <t>ΣΧΕΔΙΟΘΗΚΗ ΟΡΙΖΟΝΤΙΑΣ ΑΝΑΡΤΗΣΗΣ</t>
  </si>
  <si>
    <t>ΠΑΓΚΑΚΙ ΜΠΑΟΥΛΟ</t>
  </si>
  <si>
    <t xml:space="preserve">ΣΥΝΟΛΟ ΤΕΜΑΧΙΩΝ </t>
  </si>
  <si>
    <t>ΣΥΝΟΛΙΚΗ ΔΑΠΑΝΗ</t>
  </si>
  <si>
    <t xml:space="preserve">ΦΠΑ 19% </t>
  </si>
  <si>
    <t>ΑΞΙΑ  ΣΥΝΟΛΟΥ ΤΕΜΑΧΙΩΝ</t>
  </si>
  <si>
    <t>ΤΕΛΙΚΟ ΣΥΝΟΛΟ ΟΜΑΔΑΣ</t>
  </si>
  <si>
    <t xml:space="preserve">ΣΥΝΟΛΟ ΔΑΠΑΝΗΣ ΜΕΤΑΛΛΙΚΩΝ ΕΠΙΠΛΩΝ </t>
  </si>
  <si>
    <t xml:space="preserve">ΕΠΙΠΛΑ ΚΔΑΠ </t>
  </si>
  <si>
    <t>ΕΠΙΠΛΑ ΓΡΑΦΕΙΩΝ</t>
  </si>
  <si>
    <t xml:space="preserve">ΣΥΝΟΛΟ ΔΑΠΑΝΗΣ ΞΥΛΙΝΩΝ ΕΠΙΠΛΩΝ </t>
  </si>
  <si>
    <t>ΣΥΝΟΛΟ</t>
  </si>
  <si>
    <t>ΣΥΝΟΛΑ</t>
  </si>
  <si>
    <t xml:space="preserve">ΚΡΕΜΑΣΤΡΑ (ΚΑΛΟΓΕΡΟΣ) </t>
  </si>
  <si>
    <t xml:space="preserve">ΠΡΟΫΠΟΛΟΓΙΣΜΟΣ  ΜΕΤΑΛΛΙΚΩΝ  ΕΠΙΠΛΩΝ </t>
  </si>
  <si>
    <t xml:space="preserve">ΠΡΟΫΠΟΛΟΓΙΣΜΟΣ ΞΥΛΙΝΩΝ  ΕΠΙΠΛΩΝ  </t>
  </si>
  <si>
    <t>ΤΡΟΛΛΕΙ ΥΛΙΚΩΝ</t>
  </si>
  <si>
    <t>ΚΑΡΤΕΛΟΘΗΚΗ ΦΑΚΕΛΩΝ Α4</t>
  </si>
  <si>
    <t>ΚΑΘΙΣΜΑ ΕΠΙΣΚΕΠΤΩΝ</t>
  </si>
  <si>
    <t>ΒΙΒΛΙΟΣΤΑΣΙΑ ΤΟΠΟΘΕΤ. ΒΙΒΛΙΩΝ 100*320*30</t>
  </si>
  <si>
    <t>ΒΙΒΛΙΟΣΤΑΣΙΑ ΤΟΠΟΘΕΤ. ΒΙΒΛΙΩΝ  90*320*30</t>
  </si>
  <si>
    <t>ΒΙΒΛΙΟΣΤΑΣΙΑ ΤΟΠΟΘΕΤ. ΒΙΒΛΙΩΝ  50*320*30</t>
  </si>
  <si>
    <t xml:space="preserve">ΒΙΒΛΙΟΣΤ. ΤΟΠΟΘ. ΒΙΒΛ. 100*225*60 διπλής όψεως </t>
  </si>
  <si>
    <t>ΒΙΒΛΙΟΘΗΚΗ ΚΛΕΙΣΤΗ 80*200*40</t>
  </si>
  <si>
    <t>ΒΙΒΛΙΟΘΗΚΗ ΚΛΕΙΣΤΗ 80*160*40</t>
  </si>
  <si>
    <t>ΒΙΒΛΙΟΘΗΚΗ ΑΝΟΙΚΤΗ-ΚΛΕΙΣΤΗ 80*200*40</t>
  </si>
  <si>
    <t>ΒΙΒΛΙΟΘ.ΚΛΕΙΣΤΗ ΔΙΑΙΡΟΥΜΕΝΗ 80*200*40</t>
  </si>
  <si>
    <t>ΚΑΡΕΚΛΑΚΙ ΧΑΜΗΛΟ 35*35*60</t>
  </si>
  <si>
    <t>ΤΡΑΠΕΖΑΚΙ ΧΑΜΗΛΟ 120*60*55</t>
  </si>
  <si>
    <t>ΤΡΑΠΕΖΑΚΙ ΤΕΤΡΑΓ.ΧΑΜΗΛΟ 60*60*55</t>
  </si>
  <si>
    <t>ΚΑΡΕΚΛΑ ΨΗΛΗ 40*40*80</t>
  </si>
  <si>
    <t xml:space="preserve">ΤΡΑΠΕΖΙ ΨΗΛΟ 120*60*75 </t>
  </si>
  <si>
    <t>ΡΑΦΙΕΡΑ ΔΑΠΕΔΟΥ 120*40*80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</si>
</sst>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0" fontId="0" fillId="0" borderId="2" xfId="0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2" borderId="3" xfId="0" applyNumberFormat="1" applyFill="1" applyBorder="1" applyAlignment="1">
      <alignment/>
    </xf>
    <xf numFmtId="4" fontId="0" fillId="3" borderId="3" xfId="0" applyNumberForma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4" fontId="0" fillId="0" borderId="4" xfId="0" applyNumberFormat="1" applyBorder="1" applyAlignment="1">
      <alignment/>
    </xf>
    <xf numFmtId="4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Fill="1" applyBorder="1" applyAlignment="1">
      <alignment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4" fontId="0" fillId="3" borderId="9" xfId="0" applyNumberFormat="1" applyFill="1" applyBorder="1" applyAlignment="1">
      <alignment/>
    </xf>
    <xf numFmtId="4" fontId="2" fillId="3" borderId="10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2" fillId="2" borderId="14" xfId="0" applyNumberFormat="1" applyFont="1" applyFill="1" applyBorder="1" applyAlignment="1">
      <alignment/>
    </xf>
    <xf numFmtId="4" fontId="2" fillId="3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2.00390625" style="1" bestFit="1" customWidth="1"/>
    <col min="2" max="2" width="41.421875" style="1" bestFit="1" customWidth="1"/>
    <col min="3" max="3" width="8.8515625" style="1" hidden="1" customWidth="1"/>
    <col min="4" max="4" width="9.421875" style="1" hidden="1" customWidth="1"/>
    <col min="5" max="5" width="9.8515625" style="1" hidden="1" customWidth="1"/>
    <col min="6" max="6" width="10.421875" style="1" customWidth="1"/>
    <col min="7" max="7" width="12.140625" style="1" customWidth="1"/>
    <col min="8" max="8" width="15.421875" style="1" bestFit="1" customWidth="1"/>
    <col min="9" max="9" width="11.140625" style="1" customWidth="1"/>
    <col min="10" max="10" width="9.28125" style="1" bestFit="1" customWidth="1"/>
    <col min="11" max="11" width="10.140625" style="1" bestFit="1" customWidth="1"/>
    <col min="12" max="12" width="9.140625" style="40" customWidth="1"/>
    <col min="13" max="15" width="9.140625" style="25" customWidth="1"/>
    <col min="16" max="16384" width="9.140625" style="1" customWidth="1"/>
  </cols>
  <sheetData>
    <row r="1" spans="1:12" ht="16.5" thickBot="1">
      <c r="A1" s="70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25"/>
    </row>
    <row r="2" spans="1:12" ht="15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25"/>
    </row>
    <row r="3" spans="1:12" ht="15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25"/>
    </row>
    <row r="4" spans="1:12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25"/>
    </row>
    <row r="5" spans="1:15" s="45" customFormat="1" ht="39" thickBot="1">
      <c r="A5" s="42">
        <v>1</v>
      </c>
      <c r="B5" s="42" t="s">
        <v>7</v>
      </c>
      <c r="C5" s="42" t="s">
        <v>9</v>
      </c>
      <c r="D5" s="42" t="s">
        <v>10</v>
      </c>
      <c r="E5" s="42" t="s">
        <v>11</v>
      </c>
      <c r="F5" s="42" t="s">
        <v>16</v>
      </c>
      <c r="G5" s="42" t="s">
        <v>4</v>
      </c>
      <c r="H5" s="42" t="s">
        <v>19</v>
      </c>
      <c r="I5" s="42" t="s">
        <v>17</v>
      </c>
      <c r="J5" s="42" t="s">
        <v>18</v>
      </c>
      <c r="K5" s="42" t="s">
        <v>20</v>
      </c>
      <c r="L5" s="43"/>
      <c r="M5" s="44"/>
      <c r="N5" s="44"/>
      <c r="O5" s="44"/>
    </row>
    <row r="6" spans="1:11" ht="12.75">
      <c r="A6" s="4"/>
      <c r="B6" s="4" t="s">
        <v>8</v>
      </c>
      <c r="C6" s="4">
        <v>0</v>
      </c>
      <c r="D6" s="4">
        <v>20</v>
      </c>
      <c r="E6" s="4">
        <v>1</v>
      </c>
      <c r="F6" s="4">
        <f>SUM(C6:E6)</f>
        <v>21</v>
      </c>
      <c r="G6" s="9">
        <v>300</v>
      </c>
      <c r="H6" s="9">
        <f>G6*F6</f>
        <v>6300</v>
      </c>
      <c r="I6" s="9"/>
      <c r="J6" s="9"/>
      <c r="K6" s="9"/>
    </row>
    <row r="7" spans="2:11" ht="12.75">
      <c r="B7" s="1" t="s">
        <v>31</v>
      </c>
      <c r="C7" s="1">
        <v>0</v>
      </c>
      <c r="D7" s="1">
        <v>0</v>
      </c>
      <c r="E7" s="1">
        <v>2</v>
      </c>
      <c r="F7" s="1">
        <f>SUM(C7:E7)</f>
        <v>2</v>
      </c>
      <c r="G7" s="6">
        <v>420</v>
      </c>
      <c r="H7" s="6">
        <f>G7*F7</f>
        <v>840</v>
      </c>
      <c r="I7" s="6"/>
      <c r="J7" s="6"/>
      <c r="K7" s="6"/>
    </row>
    <row r="8" spans="2:11" ht="12.75">
      <c r="B8" s="1" t="s">
        <v>5</v>
      </c>
      <c r="C8" s="2">
        <v>19</v>
      </c>
      <c r="D8" s="1">
        <v>14</v>
      </c>
      <c r="E8" s="1">
        <v>4</v>
      </c>
      <c r="F8" s="2">
        <f>SUM(C8:E8)</f>
        <v>37</v>
      </c>
      <c r="G8" s="6">
        <v>25</v>
      </c>
      <c r="H8" s="5">
        <f>G8*F8</f>
        <v>925</v>
      </c>
      <c r="I8" s="6"/>
      <c r="J8" s="6"/>
      <c r="K8" s="6"/>
    </row>
    <row r="9" spans="2:11" ht="12.75">
      <c r="B9" s="1" t="s">
        <v>27</v>
      </c>
      <c r="C9" s="2">
        <v>2</v>
      </c>
      <c r="D9" s="1">
        <v>1</v>
      </c>
      <c r="E9" s="1">
        <v>2</v>
      </c>
      <c r="F9" s="2">
        <f>SUM(C9:E9)</f>
        <v>5</v>
      </c>
      <c r="G9" s="6">
        <v>35</v>
      </c>
      <c r="H9" s="5">
        <f>G9*F9</f>
        <v>175</v>
      </c>
      <c r="I9" s="6"/>
      <c r="J9" s="6"/>
      <c r="K9" s="6"/>
    </row>
    <row r="10" spans="1:11" ht="12.75">
      <c r="A10" s="15"/>
      <c r="B10" s="15" t="s">
        <v>32</v>
      </c>
      <c r="C10" s="16">
        <v>30</v>
      </c>
      <c r="D10" s="15">
        <v>14</v>
      </c>
      <c r="E10" s="15">
        <v>19</v>
      </c>
      <c r="F10" s="16">
        <f>SUM(C10:E10)</f>
        <v>63</v>
      </c>
      <c r="G10" s="17">
        <v>70</v>
      </c>
      <c r="H10" s="18">
        <f>G10*F10</f>
        <v>4410</v>
      </c>
      <c r="I10" s="17"/>
      <c r="J10" s="17"/>
      <c r="K10" s="17"/>
    </row>
    <row r="11" spans="1:11" ht="12.75">
      <c r="A11" s="4"/>
      <c r="B11" s="67" t="s">
        <v>26</v>
      </c>
      <c r="C11" s="4"/>
      <c r="D11" s="4"/>
      <c r="E11" s="4"/>
      <c r="F11" s="4"/>
      <c r="G11" s="9"/>
      <c r="H11" s="12">
        <f>SUM(H6:H10)</f>
        <v>12650</v>
      </c>
      <c r="I11" s="13">
        <f>H11</f>
        <v>12650</v>
      </c>
      <c r="J11" s="13">
        <f>I11*19%</f>
        <v>2403.5</v>
      </c>
      <c r="K11" s="14">
        <f>I11+J11</f>
        <v>15053.5</v>
      </c>
    </row>
    <row r="12" spans="7:15" s="23" customFormat="1" ht="12.75">
      <c r="G12" s="30"/>
      <c r="H12" s="30"/>
      <c r="I12" s="30"/>
      <c r="J12" s="30"/>
      <c r="K12" s="31"/>
      <c r="L12" s="27"/>
      <c r="M12" s="27"/>
      <c r="N12" s="27"/>
      <c r="O12" s="27"/>
    </row>
    <row r="13" spans="7:11" s="27" customFormat="1" ht="12.75">
      <c r="G13" s="28"/>
      <c r="H13" s="28"/>
      <c r="I13" s="28"/>
      <c r="J13" s="28"/>
      <c r="K13" s="29"/>
    </row>
    <row r="14" spans="1:15" s="34" customFormat="1" ht="12.75">
      <c r="A14" s="27"/>
      <c r="B14" s="27"/>
      <c r="C14" s="27"/>
      <c r="D14" s="27"/>
      <c r="E14" s="27"/>
      <c r="F14" s="27"/>
      <c r="G14" s="27"/>
      <c r="H14" s="32"/>
      <c r="I14" s="32"/>
      <c r="J14" s="27"/>
      <c r="K14" s="33"/>
      <c r="L14" s="27"/>
      <c r="M14" s="27"/>
      <c r="N14" s="27"/>
      <c r="O14" s="27"/>
    </row>
    <row r="15" spans="1:15" s="49" customFormat="1" ht="39" thickBot="1">
      <c r="A15" s="46">
        <v>2</v>
      </c>
      <c r="B15" s="46" t="s">
        <v>13</v>
      </c>
      <c r="C15" s="42" t="s">
        <v>9</v>
      </c>
      <c r="D15" s="42" t="s">
        <v>10</v>
      </c>
      <c r="E15" s="42" t="s">
        <v>11</v>
      </c>
      <c r="F15" s="42" t="s">
        <v>16</v>
      </c>
      <c r="G15" s="42" t="s">
        <v>4</v>
      </c>
      <c r="H15" s="42" t="s">
        <v>19</v>
      </c>
      <c r="I15" s="42" t="s">
        <v>17</v>
      </c>
      <c r="J15" s="42" t="s">
        <v>18</v>
      </c>
      <c r="K15" s="42" t="s">
        <v>20</v>
      </c>
      <c r="L15" s="47"/>
      <c r="M15" s="48"/>
      <c r="N15" s="48"/>
      <c r="O15" s="48"/>
    </row>
    <row r="16" spans="1:11" ht="12.75">
      <c r="A16" s="19"/>
      <c r="B16" s="19" t="s">
        <v>14</v>
      </c>
      <c r="C16" s="19">
        <v>0</v>
      </c>
      <c r="D16" s="19">
        <v>1</v>
      </c>
      <c r="E16" s="19">
        <v>0</v>
      </c>
      <c r="F16" s="19">
        <f>SUM(C16:E16)</f>
        <v>1</v>
      </c>
      <c r="G16" s="20">
        <v>750</v>
      </c>
      <c r="H16" s="21">
        <f>G16*F16</f>
        <v>750</v>
      </c>
      <c r="I16" s="20"/>
      <c r="J16" s="20"/>
      <c r="K16" s="20"/>
    </row>
    <row r="17" spans="1:11" ht="12.75">
      <c r="A17" s="4"/>
      <c r="B17" s="67" t="s">
        <v>25</v>
      </c>
      <c r="C17" s="4"/>
      <c r="D17" s="4"/>
      <c r="E17" s="4"/>
      <c r="F17" s="4"/>
      <c r="G17" s="9"/>
      <c r="H17" s="12">
        <f>SUM(H16)</f>
        <v>750</v>
      </c>
      <c r="I17" s="13">
        <f>H17</f>
        <v>750</v>
      </c>
      <c r="J17" s="13">
        <f>I17*19%</f>
        <v>142.5</v>
      </c>
      <c r="K17" s="14">
        <f>I17+J17</f>
        <v>892.5</v>
      </c>
    </row>
    <row r="18" spans="1:15" s="24" customFormat="1" ht="12.75">
      <c r="A18" s="23"/>
      <c r="B18" s="23"/>
      <c r="C18" s="23"/>
      <c r="D18" s="23"/>
      <c r="E18" s="23"/>
      <c r="F18" s="23"/>
      <c r="G18" s="30"/>
      <c r="H18" s="30"/>
      <c r="I18" s="30"/>
      <c r="J18" s="30"/>
      <c r="K18" s="31"/>
      <c r="L18" s="25"/>
      <c r="M18" s="25"/>
      <c r="N18" s="25"/>
      <c r="O18" s="25"/>
    </row>
    <row r="19" spans="1:15" s="24" customFormat="1" ht="12.75">
      <c r="A19" s="27"/>
      <c r="B19" s="27"/>
      <c r="C19" s="27"/>
      <c r="D19" s="27"/>
      <c r="E19" s="27"/>
      <c r="F19" s="27"/>
      <c r="G19" s="28"/>
      <c r="H19" s="28"/>
      <c r="I19" s="28"/>
      <c r="J19" s="28"/>
      <c r="K19" s="29"/>
      <c r="L19" s="25"/>
      <c r="M19" s="25"/>
      <c r="N19" s="25"/>
      <c r="O19" s="25"/>
    </row>
    <row r="20" spans="1:15" s="24" customFormat="1" ht="13.5" thickBot="1">
      <c r="A20" s="27"/>
      <c r="B20" s="27"/>
      <c r="C20" s="27"/>
      <c r="D20" s="27"/>
      <c r="E20" s="27"/>
      <c r="F20" s="27"/>
      <c r="G20" s="28"/>
      <c r="H20" s="28"/>
      <c r="I20" s="28"/>
      <c r="J20" s="28"/>
      <c r="K20" s="28"/>
      <c r="L20" s="25"/>
      <c r="M20" s="25"/>
      <c r="N20" s="25"/>
      <c r="O20" s="25"/>
    </row>
    <row r="21" spans="1:15" s="3" customFormat="1" ht="13.5" thickBot="1">
      <c r="A21" s="39"/>
      <c r="B21" s="35" t="s">
        <v>21</v>
      </c>
      <c r="C21" s="36"/>
      <c r="D21" s="36"/>
      <c r="E21" s="36"/>
      <c r="F21" s="36"/>
      <c r="G21" s="37"/>
      <c r="H21" s="37"/>
      <c r="I21" s="37"/>
      <c r="J21" s="37"/>
      <c r="K21" s="38">
        <f>K11+K17</f>
        <v>15946</v>
      </c>
      <c r="L21" s="25"/>
      <c r="M21" s="25"/>
      <c r="N21" s="25"/>
      <c r="O21" s="25"/>
    </row>
    <row r="22" s="25" customFormat="1" ht="12.75">
      <c r="H22" s="32"/>
    </row>
    <row r="23" s="25" customFormat="1" ht="12.75">
      <c r="H23" s="32"/>
    </row>
    <row r="24" s="25" customFormat="1" ht="12.75">
      <c r="H24" s="32"/>
    </row>
    <row r="25" s="25" customFormat="1" ht="12.75">
      <c r="H25" s="32"/>
    </row>
    <row r="26" s="25" customFormat="1" ht="12.75">
      <c r="H26" s="32"/>
    </row>
    <row r="27" s="25" customFormat="1" ht="12.75">
      <c r="H27" s="32"/>
    </row>
    <row r="28" s="25" customFormat="1" ht="12.75">
      <c r="H28" s="32"/>
    </row>
    <row r="29" s="25" customFormat="1" ht="12.75">
      <c r="H29" s="32"/>
    </row>
    <row r="30" s="25" customFormat="1" ht="12.75">
      <c r="H30" s="32"/>
    </row>
    <row r="31" s="25" customFormat="1" ht="12.75">
      <c r="H31" s="32"/>
    </row>
    <row r="32" s="25" customFormat="1" ht="12.75">
      <c r="H32" s="32"/>
    </row>
    <row r="33" s="25" customFormat="1" ht="12.75">
      <c r="H33" s="32"/>
    </row>
    <row r="34" s="25" customFormat="1" ht="12.75">
      <c r="H34" s="32"/>
    </row>
    <row r="35" s="25" customFormat="1" ht="12.75">
      <c r="H35" s="32"/>
    </row>
    <row r="36" s="25" customFormat="1" ht="12.75">
      <c r="H36" s="32"/>
    </row>
    <row r="37" s="25" customFormat="1" ht="12.75">
      <c r="H37" s="32"/>
    </row>
    <row r="38" s="25" customFormat="1" ht="12.75">
      <c r="H38" s="32"/>
    </row>
    <row r="39" s="25" customFormat="1" ht="12.75">
      <c r="H39" s="32"/>
    </row>
    <row r="40" s="25" customFormat="1" ht="13.5" thickBot="1">
      <c r="H40" s="32"/>
    </row>
    <row r="41" spans="1:11" s="25" customFormat="1" ht="16.5" thickBot="1">
      <c r="A41" s="70" t="s">
        <v>29</v>
      </c>
      <c r="B41" s="71"/>
      <c r="C41" s="71"/>
      <c r="D41" s="71"/>
      <c r="E41" s="71"/>
      <c r="F41" s="71"/>
      <c r="G41" s="71"/>
      <c r="H41" s="71"/>
      <c r="I41" s="71"/>
      <c r="J41" s="71"/>
      <c r="K41" s="72"/>
    </row>
    <row r="42" s="25" customFormat="1" ht="12.75">
      <c r="H42" s="32"/>
    </row>
    <row r="43" s="25" customFormat="1" ht="12.75">
      <c r="H43" s="32"/>
    </row>
    <row r="44" spans="1:15" s="64" customFormat="1" ht="39" thickBot="1">
      <c r="A44" s="46">
        <v>3</v>
      </c>
      <c r="B44" s="46" t="s">
        <v>12</v>
      </c>
      <c r="C44" s="46"/>
      <c r="D44" s="46"/>
      <c r="E44" s="46"/>
      <c r="F44" s="42" t="s">
        <v>16</v>
      </c>
      <c r="G44" s="42" t="s">
        <v>4</v>
      </c>
      <c r="H44" s="42" t="s">
        <v>19</v>
      </c>
      <c r="I44" s="42" t="s">
        <v>17</v>
      </c>
      <c r="J44" s="42" t="s">
        <v>18</v>
      </c>
      <c r="K44" s="42" t="s">
        <v>20</v>
      </c>
      <c r="L44" s="62"/>
      <c r="M44" s="63"/>
      <c r="N44" s="63"/>
      <c r="O44" s="63"/>
    </row>
    <row r="45" spans="1:15" s="2" customFormat="1" ht="12.75">
      <c r="A45" s="50"/>
      <c r="B45" s="50" t="s">
        <v>33</v>
      </c>
      <c r="C45" s="50"/>
      <c r="D45" s="50"/>
      <c r="E45" s="50"/>
      <c r="F45" s="50">
        <v>18</v>
      </c>
      <c r="G45" s="11">
        <v>1300</v>
      </c>
      <c r="H45" s="11">
        <f>F45*G45</f>
        <v>23400</v>
      </c>
      <c r="I45" s="11"/>
      <c r="J45" s="11"/>
      <c r="K45" s="11"/>
      <c r="L45" s="41"/>
      <c r="M45" s="27"/>
      <c r="N45" s="27"/>
      <c r="O45" s="27"/>
    </row>
    <row r="46" spans="2:15" s="2" customFormat="1" ht="12.75">
      <c r="B46" s="2" t="s">
        <v>34</v>
      </c>
      <c r="F46" s="2">
        <v>3</v>
      </c>
      <c r="G46" s="5">
        <v>1000</v>
      </c>
      <c r="H46" s="5">
        <f>F46*G46</f>
        <v>3000</v>
      </c>
      <c r="I46" s="5"/>
      <c r="J46" s="5"/>
      <c r="K46" s="5"/>
      <c r="L46" s="41"/>
      <c r="M46" s="27"/>
      <c r="N46" s="27"/>
      <c r="O46" s="27"/>
    </row>
    <row r="47" spans="2:15" s="2" customFormat="1" ht="12.75">
      <c r="B47" s="2" t="s">
        <v>35</v>
      </c>
      <c r="F47" s="2">
        <v>2</v>
      </c>
      <c r="G47" s="5">
        <v>850</v>
      </c>
      <c r="H47" s="5">
        <f>F47*G47</f>
        <v>1700</v>
      </c>
      <c r="I47" s="5"/>
      <c r="J47" s="5"/>
      <c r="K47" s="5"/>
      <c r="L47" s="41"/>
      <c r="M47" s="27"/>
      <c r="N47" s="27"/>
      <c r="O47" s="27"/>
    </row>
    <row r="48" spans="1:15" s="2" customFormat="1" ht="12.75">
      <c r="A48" s="10"/>
      <c r="B48" s="10" t="s">
        <v>36</v>
      </c>
      <c r="C48" s="10"/>
      <c r="D48" s="10"/>
      <c r="E48" s="10"/>
      <c r="F48" s="10">
        <v>2</v>
      </c>
      <c r="G48" s="8">
        <v>1600</v>
      </c>
      <c r="H48" s="8">
        <f>F48*G48</f>
        <v>3200</v>
      </c>
      <c r="I48" s="8"/>
      <c r="J48" s="8"/>
      <c r="K48" s="8"/>
      <c r="L48" s="41"/>
      <c r="M48" s="27"/>
      <c r="N48" s="27"/>
      <c r="O48" s="27"/>
    </row>
    <row r="49" spans="1:11" ht="12.75">
      <c r="A49" s="51"/>
      <c r="B49" s="65" t="s">
        <v>26</v>
      </c>
      <c r="C49" s="51"/>
      <c r="D49" s="51"/>
      <c r="E49" s="51"/>
      <c r="F49" s="51"/>
      <c r="G49" s="52"/>
      <c r="H49" s="53">
        <f>SUM(H45:H48)</f>
        <v>31300</v>
      </c>
      <c r="I49" s="54">
        <f>H49</f>
        <v>31300</v>
      </c>
      <c r="J49" s="54">
        <f>I49*19%</f>
        <v>5947</v>
      </c>
      <c r="K49" s="54">
        <f>I49+J49</f>
        <v>37247</v>
      </c>
    </row>
    <row r="50" spans="1:15" s="23" customFormat="1" ht="12.75">
      <c r="A50" s="58"/>
      <c r="B50" s="59"/>
      <c r="C50" s="27"/>
      <c r="D50" s="27"/>
      <c r="E50" s="27"/>
      <c r="F50" s="27"/>
      <c r="G50" s="28"/>
      <c r="H50" s="29"/>
      <c r="I50" s="29"/>
      <c r="J50" s="29"/>
      <c r="K50" s="29"/>
      <c r="L50" s="27"/>
      <c r="M50" s="27"/>
      <c r="N50" s="27"/>
      <c r="O50" s="27"/>
    </row>
    <row r="51" spans="1:15" s="34" customFormat="1" ht="12.75">
      <c r="A51" s="60"/>
      <c r="B51" s="61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s="64" customFormat="1" ht="39" thickBot="1">
      <c r="A52" s="46">
        <v>4</v>
      </c>
      <c r="B52" s="46" t="s">
        <v>23</v>
      </c>
      <c r="C52" s="42" t="s">
        <v>9</v>
      </c>
      <c r="D52" s="42" t="s">
        <v>10</v>
      </c>
      <c r="E52" s="42" t="s">
        <v>11</v>
      </c>
      <c r="F52" s="42" t="s">
        <v>16</v>
      </c>
      <c r="G52" s="42" t="s">
        <v>4</v>
      </c>
      <c r="H52" s="42" t="s">
        <v>19</v>
      </c>
      <c r="I52" s="42" t="s">
        <v>17</v>
      </c>
      <c r="J52" s="42" t="s">
        <v>18</v>
      </c>
      <c r="K52" s="42" t="s">
        <v>20</v>
      </c>
      <c r="L52" s="62"/>
      <c r="M52" s="63"/>
      <c r="N52" s="63"/>
      <c r="O52" s="63"/>
    </row>
    <row r="53" spans="1:15" s="2" customFormat="1" ht="12.75">
      <c r="A53" s="50"/>
      <c r="B53" s="50" t="s">
        <v>37</v>
      </c>
      <c r="C53" s="50">
        <v>20</v>
      </c>
      <c r="D53" s="50">
        <v>24</v>
      </c>
      <c r="E53" s="50">
        <v>6</v>
      </c>
      <c r="F53" s="50">
        <f>SUM(C53:E53)</f>
        <v>50</v>
      </c>
      <c r="G53" s="11">
        <v>360</v>
      </c>
      <c r="H53" s="11">
        <f>G53*F53</f>
        <v>18000</v>
      </c>
      <c r="I53" s="11"/>
      <c r="J53" s="11"/>
      <c r="K53" s="11"/>
      <c r="L53" s="41"/>
      <c r="M53" s="27"/>
      <c r="N53" s="27"/>
      <c r="O53" s="27"/>
    </row>
    <row r="54" spans="2:15" s="2" customFormat="1" ht="12.75">
      <c r="B54" s="2" t="s">
        <v>39</v>
      </c>
      <c r="C54" s="2">
        <v>40</v>
      </c>
      <c r="D54" s="2">
        <v>14</v>
      </c>
      <c r="E54" s="2">
        <v>14</v>
      </c>
      <c r="F54" s="2">
        <f aca="true" t="shared" si="0" ref="F54:F61">SUM(C54:E54)</f>
        <v>68</v>
      </c>
      <c r="G54" s="5">
        <v>325</v>
      </c>
      <c r="H54" s="5">
        <f aca="true" t="shared" si="1" ref="H54:H61">G54*F54</f>
        <v>22100</v>
      </c>
      <c r="I54" s="5"/>
      <c r="J54" s="5"/>
      <c r="K54" s="5"/>
      <c r="L54" s="41"/>
      <c r="M54" s="27"/>
      <c r="N54" s="27"/>
      <c r="O54" s="27"/>
    </row>
    <row r="55" spans="2:15" s="2" customFormat="1" ht="12.75">
      <c r="B55" s="2" t="s">
        <v>40</v>
      </c>
      <c r="C55" s="2">
        <v>0</v>
      </c>
      <c r="D55" s="2">
        <v>10</v>
      </c>
      <c r="E55" s="2">
        <v>0</v>
      </c>
      <c r="F55" s="2">
        <f t="shared" si="0"/>
        <v>10</v>
      </c>
      <c r="G55" s="5">
        <v>375</v>
      </c>
      <c r="H55" s="5">
        <f t="shared" si="1"/>
        <v>3750</v>
      </c>
      <c r="I55" s="5"/>
      <c r="J55" s="5"/>
      <c r="K55" s="5"/>
      <c r="L55" s="41"/>
      <c r="M55" s="27"/>
      <c r="N55" s="27"/>
      <c r="O55" s="27"/>
    </row>
    <row r="56" spans="2:15" s="2" customFormat="1" ht="12.75">
      <c r="B56" s="2" t="s">
        <v>38</v>
      </c>
      <c r="C56" s="2">
        <v>0</v>
      </c>
      <c r="D56" s="2">
        <v>0</v>
      </c>
      <c r="E56" s="2">
        <v>1</v>
      </c>
      <c r="F56" s="2">
        <f t="shared" si="0"/>
        <v>1</v>
      </c>
      <c r="G56" s="5">
        <v>300</v>
      </c>
      <c r="H56" s="5">
        <f t="shared" si="1"/>
        <v>300</v>
      </c>
      <c r="I56" s="5"/>
      <c r="J56" s="5"/>
      <c r="K56" s="5"/>
      <c r="L56" s="41"/>
      <c r="M56" s="27"/>
      <c r="N56" s="27"/>
      <c r="O56" s="27"/>
    </row>
    <row r="57" spans="2:11" ht="12.75">
      <c r="B57" s="1" t="s">
        <v>0</v>
      </c>
      <c r="C57" s="2">
        <v>20</v>
      </c>
      <c r="D57" s="2">
        <v>14</v>
      </c>
      <c r="E57" s="1">
        <v>7</v>
      </c>
      <c r="F57" s="2">
        <f t="shared" si="0"/>
        <v>41</v>
      </c>
      <c r="G57" s="6">
        <v>170</v>
      </c>
      <c r="H57" s="5">
        <f t="shared" si="1"/>
        <v>6970</v>
      </c>
      <c r="I57" s="6"/>
      <c r="J57" s="6"/>
      <c r="K57" s="6"/>
    </row>
    <row r="58" spans="2:11" ht="12.75">
      <c r="B58" s="1" t="s">
        <v>1</v>
      </c>
      <c r="C58" s="2">
        <v>0</v>
      </c>
      <c r="D58" s="1">
        <v>1</v>
      </c>
      <c r="E58" s="1">
        <v>6</v>
      </c>
      <c r="F58" s="2">
        <f t="shared" si="0"/>
        <v>7</v>
      </c>
      <c r="G58" s="6">
        <v>140</v>
      </c>
      <c r="H58" s="5">
        <f t="shared" si="1"/>
        <v>980</v>
      </c>
      <c r="I58" s="6"/>
      <c r="J58" s="6"/>
      <c r="K58" s="6"/>
    </row>
    <row r="59" spans="2:11" ht="12.75">
      <c r="B59" s="1" t="s">
        <v>2</v>
      </c>
      <c r="C59" s="2">
        <v>18</v>
      </c>
      <c r="D59" s="1">
        <v>14</v>
      </c>
      <c r="E59" s="1">
        <v>14</v>
      </c>
      <c r="F59" s="2">
        <f t="shared" si="0"/>
        <v>46</v>
      </c>
      <c r="G59" s="6">
        <v>190</v>
      </c>
      <c r="H59" s="5">
        <f t="shared" si="1"/>
        <v>8740</v>
      </c>
      <c r="I59" s="6"/>
      <c r="J59" s="6"/>
      <c r="K59" s="6"/>
    </row>
    <row r="60" spans="2:11" ht="12.75">
      <c r="B60" s="1" t="s">
        <v>3</v>
      </c>
      <c r="C60" s="2">
        <v>18</v>
      </c>
      <c r="D60" s="1">
        <v>14</v>
      </c>
      <c r="E60" s="1">
        <v>43</v>
      </c>
      <c r="F60" s="2">
        <f t="shared" si="0"/>
        <v>75</v>
      </c>
      <c r="G60" s="6">
        <v>130</v>
      </c>
      <c r="H60" s="5">
        <f t="shared" si="1"/>
        <v>9750</v>
      </c>
      <c r="I60" s="6"/>
      <c r="J60" s="6"/>
      <c r="K60" s="6"/>
    </row>
    <row r="61" spans="1:11" ht="12.75">
      <c r="A61" s="3"/>
      <c r="B61" s="3" t="s">
        <v>6</v>
      </c>
      <c r="C61" s="10">
        <v>0</v>
      </c>
      <c r="D61" s="3">
        <v>0</v>
      </c>
      <c r="E61" s="3">
        <v>1</v>
      </c>
      <c r="F61" s="10">
        <f t="shared" si="0"/>
        <v>1</v>
      </c>
      <c r="G61" s="7">
        <v>300</v>
      </c>
      <c r="H61" s="8">
        <f t="shared" si="1"/>
        <v>300</v>
      </c>
      <c r="I61" s="7"/>
      <c r="J61" s="7"/>
      <c r="K61" s="7"/>
    </row>
    <row r="62" spans="1:11" ht="12.75">
      <c r="A62" s="51"/>
      <c r="B62" s="66" t="s">
        <v>26</v>
      </c>
      <c r="C62" s="56"/>
      <c r="D62" s="51"/>
      <c r="E62" s="51"/>
      <c r="F62" s="56"/>
      <c r="G62" s="52"/>
      <c r="H62" s="53">
        <f>SUM(H53:H61)</f>
        <v>70890</v>
      </c>
      <c r="I62" s="54">
        <f>H62</f>
        <v>70890</v>
      </c>
      <c r="J62" s="54">
        <f>I62*19%</f>
        <v>13469.1</v>
      </c>
      <c r="K62" s="54">
        <f>I62+J62</f>
        <v>84359.1</v>
      </c>
    </row>
    <row r="63" spans="1:15" s="22" customFormat="1" ht="12.75">
      <c r="A63" s="25"/>
      <c r="B63" s="25"/>
      <c r="C63" s="27"/>
      <c r="D63" s="25"/>
      <c r="E63" s="25"/>
      <c r="F63" s="27"/>
      <c r="G63" s="26"/>
      <c r="H63" s="29"/>
      <c r="I63" s="29"/>
      <c r="J63" s="29"/>
      <c r="K63" s="29"/>
      <c r="L63" s="25"/>
      <c r="M63" s="25"/>
      <c r="N63" s="25"/>
      <c r="O63" s="25"/>
    </row>
    <row r="64" spans="1:15" s="57" customFormat="1" ht="12.75">
      <c r="A64" s="25"/>
      <c r="B64" s="25"/>
      <c r="C64" s="27"/>
      <c r="D64" s="25"/>
      <c r="E64" s="25"/>
      <c r="F64" s="27"/>
      <c r="G64" s="25"/>
      <c r="H64" s="33"/>
      <c r="I64" s="33"/>
      <c r="J64" s="55"/>
      <c r="K64" s="33"/>
      <c r="L64" s="25"/>
      <c r="M64" s="25"/>
      <c r="N64" s="25"/>
      <c r="O64" s="25"/>
    </row>
    <row r="65" spans="1:15" s="49" customFormat="1" ht="39" thickBot="1">
      <c r="A65" s="46">
        <v>5</v>
      </c>
      <c r="B65" s="46" t="s">
        <v>22</v>
      </c>
      <c r="C65" s="42"/>
      <c r="D65" s="42"/>
      <c r="E65" s="42"/>
      <c r="F65" s="42" t="s">
        <v>16</v>
      </c>
      <c r="G65" s="42" t="s">
        <v>4</v>
      </c>
      <c r="H65" s="42" t="s">
        <v>19</v>
      </c>
      <c r="I65" s="42" t="s">
        <v>17</v>
      </c>
      <c r="J65" s="42" t="s">
        <v>18</v>
      </c>
      <c r="K65" s="42" t="s">
        <v>20</v>
      </c>
      <c r="L65" s="47"/>
      <c r="M65" s="48"/>
      <c r="N65" s="48"/>
      <c r="O65" s="48"/>
    </row>
    <row r="66" spans="1:11" ht="12.75">
      <c r="A66" s="4"/>
      <c r="B66" s="50" t="s">
        <v>41</v>
      </c>
      <c r="C66" s="50">
        <v>16</v>
      </c>
      <c r="D66" s="50"/>
      <c r="E66" s="50"/>
      <c r="F66" s="50">
        <f>C66</f>
        <v>16</v>
      </c>
      <c r="G66" s="11">
        <v>40</v>
      </c>
      <c r="H66" s="11">
        <f>G66*F66</f>
        <v>640</v>
      </c>
      <c r="I66" s="9"/>
      <c r="J66" s="9"/>
      <c r="K66" s="9"/>
    </row>
    <row r="67" spans="2:11" ht="12.75">
      <c r="B67" s="2" t="s">
        <v>42</v>
      </c>
      <c r="C67" s="2">
        <v>8</v>
      </c>
      <c r="D67" s="2"/>
      <c r="E67" s="2"/>
      <c r="F67" s="2">
        <f aca="true" t="shared" si="2" ref="F67:F73">C67</f>
        <v>8</v>
      </c>
      <c r="G67" s="5">
        <v>110</v>
      </c>
      <c r="H67" s="5">
        <f aca="true" t="shared" si="3" ref="H67:H73">G67*F67</f>
        <v>880</v>
      </c>
      <c r="I67" s="6"/>
      <c r="J67" s="6"/>
      <c r="K67" s="6"/>
    </row>
    <row r="68" spans="2:15" s="2" customFormat="1" ht="12.75">
      <c r="B68" s="2" t="s">
        <v>30</v>
      </c>
      <c r="C68" s="2">
        <v>2</v>
      </c>
      <c r="F68" s="2">
        <f t="shared" si="2"/>
        <v>2</v>
      </c>
      <c r="G68" s="5">
        <v>500</v>
      </c>
      <c r="H68" s="5">
        <f t="shared" si="3"/>
        <v>1000</v>
      </c>
      <c r="I68" s="5"/>
      <c r="J68" s="5"/>
      <c r="K68" s="5"/>
      <c r="L68" s="41"/>
      <c r="M68" s="27"/>
      <c r="N68" s="27"/>
      <c r="O68" s="27"/>
    </row>
    <row r="69" spans="2:15" s="2" customFormat="1" ht="12.75">
      <c r="B69" s="2" t="s">
        <v>15</v>
      </c>
      <c r="C69" s="2">
        <v>4</v>
      </c>
      <c r="F69" s="2">
        <f t="shared" si="2"/>
        <v>4</v>
      </c>
      <c r="G69" s="5">
        <v>300</v>
      </c>
      <c r="H69" s="5">
        <f t="shared" si="3"/>
        <v>1200</v>
      </c>
      <c r="I69" s="5"/>
      <c r="J69" s="5"/>
      <c r="K69" s="5"/>
      <c r="L69" s="41"/>
      <c r="M69" s="27"/>
      <c r="N69" s="27"/>
      <c r="O69" s="27"/>
    </row>
    <row r="70" spans="2:15" s="2" customFormat="1" ht="12.75">
      <c r="B70" s="2" t="s">
        <v>43</v>
      </c>
      <c r="C70" s="2">
        <v>3</v>
      </c>
      <c r="F70" s="2">
        <f t="shared" si="2"/>
        <v>3</v>
      </c>
      <c r="G70" s="5">
        <v>70</v>
      </c>
      <c r="H70" s="5">
        <f t="shared" si="3"/>
        <v>210</v>
      </c>
      <c r="I70" s="5"/>
      <c r="J70" s="5"/>
      <c r="K70" s="5"/>
      <c r="L70" s="41"/>
      <c r="M70" s="27"/>
      <c r="N70" s="27"/>
      <c r="O70" s="27"/>
    </row>
    <row r="71" spans="2:15" s="2" customFormat="1" ht="12.75">
      <c r="B71" s="2" t="s">
        <v>44</v>
      </c>
      <c r="C71" s="2">
        <v>16</v>
      </c>
      <c r="F71" s="2">
        <f t="shared" si="2"/>
        <v>16</v>
      </c>
      <c r="G71" s="5">
        <v>60</v>
      </c>
      <c r="H71" s="5">
        <f t="shared" si="3"/>
        <v>960</v>
      </c>
      <c r="I71" s="5"/>
      <c r="J71" s="5"/>
      <c r="K71" s="5"/>
      <c r="L71" s="41"/>
      <c r="M71" s="27"/>
      <c r="N71" s="27"/>
      <c r="O71" s="27"/>
    </row>
    <row r="72" spans="2:15" s="2" customFormat="1" ht="12.75">
      <c r="B72" s="2" t="s">
        <v>45</v>
      </c>
      <c r="C72" s="2">
        <v>8</v>
      </c>
      <c r="F72" s="2">
        <f t="shared" si="2"/>
        <v>8</v>
      </c>
      <c r="G72" s="5">
        <v>170</v>
      </c>
      <c r="H72" s="5">
        <f t="shared" si="3"/>
        <v>1360</v>
      </c>
      <c r="I72" s="5"/>
      <c r="J72" s="5"/>
      <c r="K72" s="5"/>
      <c r="L72" s="41"/>
      <c r="M72" s="27"/>
      <c r="N72" s="27"/>
      <c r="O72" s="27"/>
    </row>
    <row r="73" spans="1:11" ht="12.75">
      <c r="A73" s="3"/>
      <c r="B73" s="10" t="s">
        <v>46</v>
      </c>
      <c r="C73" s="3">
        <v>4</v>
      </c>
      <c r="D73" s="3"/>
      <c r="E73" s="3"/>
      <c r="F73" s="10">
        <f t="shared" si="2"/>
        <v>4</v>
      </c>
      <c r="G73" s="7">
        <v>200</v>
      </c>
      <c r="H73" s="8">
        <f t="shared" si="3"/>
        <v>800</v>
      </c>
      <c r="I73" s="7"/>
      <c r="J73" s="7"/>
      <c r="K73" s="7"/>
    </row>
    <row r="74" spans="1:11" ht="12.75">
      <c r="A74" s="51"/>
      <c r="B74" s="66" t="s">
        <v>26</v>
      </c>
      <c r="C74" s="51"/>
      <c r="D74" s="51"/>
      <c r="E74" s="51"/>
      <c r="F74" s="51"/>
      <c r="G74" s="52"/>
      <c r="H74" s="53">
        <f>SUM(H66:H73)</f>
        <v>7050</v>
      </c>
      <c r="I74" s="54">
        <f>H74</f>
        <v>7050</v>
      </c>
      <c r="J74" s="54">
        <f>I74*19%</f>
        <v>1339.5</v>
      </c>
      <c r="K74" s="54">
        <f>I74+J74</f>
        <v>8389.5</v>
      </c>
    </row>
    <row r="75" spans="1:15" s="23" customFormat="1" ht="12.75">
      <c r="A75" s="27"/>
      <c r="B75" s="27"/>
      <c r="C75" s="27"/>
      <c r="D75" s="27"/>
      <c r="E75" s="27"/>
      <c r="F75" s="27"/>
      <c r="G75" s="28"/>
      <c r="H75" s="29"/>
      <c r="I75" s="29"/>
      <c r="J75" s="29"/>
      <c r="K75" s="29"/>
      <c r="L75" s="27"/>
      <c r="M75" s="27"/>
      <c r="N75" s="27"/>
      <c r="O75" s="27"/>
    </row>
    <row r="76" spans="7:11" s="27" customFormat="1" ht="12.75">
      <c r="G76" s="28"/>
      <c r="H76" s="28"/>
      <c r="I76" s="28"/>
      <c r="J76" s="28"/>
      <c r="K76" s="28"/>
    </row>
    <row r="77" spans="1:15" s="57" customFormat="1" ht="13.5" thickBot="1">
      <c r="A77" s="25"/>
      <c r="B77" s="25"/>
      <c r="C77" s="25"/>
      <c r="D77" s="25"/>
      <c r="E77" s="25"/>
      <c r="F77" s="25"/>
      <c r="G77" s="26"/>
      <c r="H77" s="26"/>
      <c r="I77" s="26"/>
      <c r="J77" s="26"/>
      <c r="K77" s="26"/>
      <c r="L77" s="25"/>
      <c r="M77" s="25"/>
      <c r="N77" s="25"/>
      <c r="O77" s="25"/>
    </row>
    <row r="78" spans="1:15" s="3" customFormat="1" ht="13.5" thickBot="1">
      <c r="A78" s="39"/>
      <c r="B78" s="35" t="s">
        <v>24</v>
      </c>
      <c r="C78" s="36"/>
      <c r="D78" s="36"/>
      <c r="E78" s="36"/>
      <c r="F78" s="36"/>
      <c r="G78" s="37"/>
      <c r="H78" s="37"/>
      <c r="I78" s="37"/>
      <c r="J78" s="37"/>
      <c r="K78" s="38">
        <f>K49+K62+K74</f>
        <v>129995.6</v>
      </c>
      <c r="L78" s="25"/>
      <c r="M78" s="25"/>
      <c r="N78" s="25"/>
      <c r="O78" s="25"/>
    </row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</sheetData>
  <mergeCells count="2">
    <mergeCell ref="A1:K1"/>
    <mergeCell ref="A41:K41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bataki_margarita</dc:creator>
  <cp:keywords/>
  <dc:description/>
  <cp:lastModifiedBy>tsimperaki_s</cp:lastModifiedBy>
  <cp:lastPrinted>2008-10-15T07:07:17Z</cp:lastPrinted>
  <dcterms:created xsi:type="dcterms:W3CDTF">2008-07-25T10:24:22Z</dcterms:created>
  <dcterms:modified xsi:type="dcterms:W3CDTF">2008-10-15T08:46:58Z</dcterms:modified>
  <cp:category/>
  <cp:version/>
  <cp:contentType/>
  <cp:contentStatus/>
</cp:coreProperties>
</file>