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556" activeTab="0"/>
  </bookViews>
  <sheets>
    <sheet name="ΗΜ" sheetId="1" r:id="rId1"/>
  </sheets>
  <definedNames>
    <definedName name="_xlnm.Print_Area" localSheetId="0">'ΗΜ'!$A$1:$G$143</definedName>
  </definedNames>
  <calcPr fullCalcOnLoad="1"/>
</workbook>
</file>

<file path=xl/sharedStrings.xml><?xml version="1.0" encoding="utf-8"?>
<sst xmlns="http://schemas.openxmlformats.org/spreadsheetml/2006/main" count="129" uniqueCount="97">
  <si>
    <t>ΚΑΤΗΓΟΡΙΑ IΙ: Η/Μ ΕΡΓΑ</t>
  </si>
  <si>
    <t>Μ.Μ.</t>
  </si>
  <si>
    <t>ΟΜΑΔΑ Β: ΗΛΕΚΤΡΙΚΕΣ ΕΡΓΑΣΙΕΣ</t>
  </si>
  <si>
    <t>ιστοί (τεμ)</t>
  </si>
  <si>
    <t xml:space="preserve"> </t>
  </si>
  <si>
    <t>M.M.</t>
  </si>
  <si>
    <t xml:space="preserve">ΣΥΝΤΑΧΘΗΚΕ </t>
  </si>
  <si>
    <t xml:space="preserve">         </t>
  </si>
  <si>
    <t>ΕΥΘΥΜΙΟΥ ΓΙΩΡΓΟΣ</t>
  </si>
  <si>
    <t xml:space="preserve"> ΜΗΧΑΝΟΛΟΓΟΣ ΜΗΧ/ΚΟΣ</t>
  </si>
  <si>
    <t>ογκος βασης (μ3) (1Χ0,7Χ0,7)</t>
  </si>
  <si>
    <t>(μ3)</t>
  </si>
  <si>
    <t>Στρογγυλοποίηση</t>
  </si>
  <si>
    <t>6 μέτρα μήκους ανα πίραλ για την στήριξη του παροχικού καλωδίου</t>
  </si>
  <si>
    <t xml:space="preserve">Ο   Μελετητής </t>
  </si>
  <si>
    <t>μηκος</t>
  </si>
  <si>
    <t>διατομή εκσκαφής(μ2) (0,6Χ0,7)</t>
  </si>
  <si>
    <t>3.Διάστρωση με διάτρητους πλίνθους διατάσεων 19Χ9Χ6 cm</t>
  </si>
  <si>
    <t>(μμ)</t>
  </si>
  <si>
    <t xml:space="preserve">στρογγυλ </t>
  </si>
  <si>
    <t>4. Διάστρωση και εγκιβωτισμός σωλήνων με άμμο λατομείου.</t>
  </si>
  <si>
    <t>2. Εκσκαφή γιά την κατασκευή λάκκου βάσεως θεμελιώσεως τσιμεντοϊστού ή σιδηροϊστού σε έδαφος βραχώδες</t>
  </si>
  <si>
    <t>πάχος (μ) (0.10+0.1=0.2)</t>
  </si>
  <si>
    <t>στρογγυλ</t>
  </si>
  <si>
    <t>5.Πλέγμα σήμανσης και προστασίας υπόγειων καλωδίων και σωληνώσεων</t>
  </si>
  <si>
    <t>6.Βάση φανοστάτη άοπλη διαστάσεων 0.60X0.60 m βάθους 0.60 m</t>
  </si>
  <si>
    <t>2 (πίλαρ -ΔΕΗ) =2 TEM</t>
  </si>
  <si>
    <t xml:space="preserve">→2 TEM  </t>
  </si>
  <si>
    <t>Οσο το μήκος των εκσκαφών μ.μ</t>
  </si>
  <si>
    <t xml:space="preserve">→6,00 M.M. </t>
  </si>
  <si>
    <t>2.Καλώδιο ΝΥY πενταπολικό διατομής 5 Χ 10mm2</t>
  </si>
  <si>
    <t>3. Αγωγός γυμνός χάλκινος πολύκλωνος διατομής 16 mm2</t>
  </si>
  <si>
    <t>1 τεμ (όσα τα πίλαρ)</t>
  </si>
  <si>
    <t xml:space="preserve">→1  TEM  </t>
  </si>
  <si>
    <t>4. Γείωση  αποτελούμενη  από  τρία  ηλεκτρόδια  γειώσεως,  διαμέτρου  18  mm</t>
  </si>
  <si>
    <t>5.Χρονοδιακόπτης δικτύου ηλεκτροφωτισμού</t>
  </si>
  <si>
    <t>6. Φωτοηλεκτρικό κύτταρο</t>
  </si>
  <si>
    <t xml:space="preserve">→1 TEM  </t>
  </si>
  <si>
    <t>7. Ακροκιβώτιο ιστού γιά διπλό βραχίονα</t>
  </si>
  <si>
    <t>,</t>
  </si>
  <si>
    <t xml:space="preserve">→ 1 TEM  </t>
  </si>
  <si>
    <t>ΟΜΑΔΑ Α: ΕΣΚΑΦΕΣ ΣΩΛΗΝΩΣΕΙΣ</t>
  </si>
  <si>
    <t>1. Καλώδιο ΝΥY τριπολικό διατομής 3 Χ 2.5mm2</t>
  </si>
  <si>
    <t xml:space="preserve">→200,00 MΜ  </t>
  </si>
  <si>
    <t>2 τεμ (στο πίλαρ)</t>
  </si>
  <si>
    <t>1.Εκσκαφή χάνδακα γιά την τοποθέτηση καλωδίων σε έδαφος βραχώδες</t>
  </si>
  <si>
    <t>17 τεμ (όσα οι ιστοί)</t>
  </si>
  <si>
    <t xml:space="preserve">→ 17 TEM  </t>
  </si>
  <si>
    <t xml:space="preserve">→17 TEM  </t>
  </si>
  <si>
    <t xml:space="preserve">→15 M3  </t>
  </si>
  <si>
    <t xml:space="preserve">→680 μμ </t>
  </si>
  <si>
    <t xml:space="preserve">→140 M3  </t>
  </si>
  <si>
    <t>→680 μμ</t>
  </si>
  <si>
    <t>Ως σχέδιο 27 ιστοί</t>
  </si>
  <si>
    <t xml:space="preserve">→27 τεμ </t>
  </si>
  <si>
    <t>7.Βάση ερμαρίου εξωτερικού χώρου τύπου πίλαρ άοπλη διαστάσεων 1,20 Χ 0,40 συνολικού ύψους 0,80 m</t>
  </si>
  <si>
    <t>Ως σχέδιο 1</t>
  </si>
  <si>
    <t xml:space="preserve">→1 τεμ </t>
  </si>
  <si>
    <t>Βλέπε σχέδιο (5 διακλαδώσεις+27 ανα ιστό+10 αν επίτοιχο)</t>
  </si>
  <si>
    <t xml:space="preserve">→42 TEM  </t>
  </si>
  <si>
    <r>
      <t>42 φρεάτια Χ15,0 κιλά/φρεάτιο +2 Χ20 κιλά =</t>
    </r>
    <r>
      <rPr>
        <sz val="10"/>
        <rFont val="Arial"/>
        <family val="2"/>
      </rPr>
      <t>670 κιλά</t>
    </r>
  </si>
  <si>
    <t xml:space="preserve">→670,00 Kgr </t>
  </si>
  <si>
    <t>Ανέβασμα 0,60 &amp; κατέβασμα 0,60 και 1,5 φρ-ιστός( 27x2.7)=</t>
  </si>
  <si>
    <t>8. Φρεάτιο διαστάσεων 50X50 cm, βάθους 60 cm διακλαδώσεως υπογείων καλωδίων</t>
  </si>
  <si>
    <t>9. Φρεάτιο διαστάσεων 30X30 cm, βάθους 40 cm διακλαδώσεως υπογείων καλωδίων</t>
  </si>
  <si>
    <t>10.Καλύμματα φρεατίων χυτoσιδηρά</t>
  </si>
  <si>
    <t>11. Πλαστικός σωλήνας PE διαμέτρου 63mm</t>
  </si>
  <si>
    <t>((102+173+80+152+122-(20+10+12+18)))=671-30=569</t>
  </si>
  <si>
    <t xml:space="preserve">→90 M3  </t>
  </si>
  <si>
    <t xml:space="preserve">→650 MΜ  </t>
  </si>
  <si>
    <t>28 μ (διέλευση σε δρόμο εν μέσω πεζοδρομίων)+10 *4 μ(για το ανέβασμα των καλωδίων των επίτοιχων φωτιστικών)+7 στργ=75</t>
  </si>
  <si>
    <t xml:space="preserve">→75,00 M.M. </t>
  </si>
  <si>
    <t>2μ ανά ιστό (27Χ2)+35+(10*2))+11 στρ</t>
  </si>
  <si>
    <t xml:space="preserve">→100,00 M.M. </t>
  </si>
  <si>
    <t>27 ιστοί *5μ (5μ από ακροκιβώτιο στο φωτιστικό ) +10φωτ*5+15 στρ=200</t>
  </si>
  <si>
    <t>Οσο το μήκος 671 μ.μ</t>
  </si>
  <si>
    <t>Ανέβασμα 0,60 &amp; κατέβασμα 0,60 και 2*1,5 φρ-ιστός( 27x4,20)=</t>
  </si>
  <si>
    <t xml:space="preserve">→800,00 MΜ  </t>
  </si>
  <si>
    <t>12. Σιδηροσωλήνας γαλβανισμένος διαμέτρου 3 ins</t>
  </si>
  <si>
    <t>13.Σιδηροσωλήνας γαλβανισμένος διαμέτρου 2 ins</t>
  </si>
  <si>
    <t>14.Σωλήνας ηλεκτρικών γραμμών πλαστικός, σπιράλ , Φ 25mm</t>
  </si>
  <si>
    <t>Ανέβασμα 0,60 &amp; κατέβασμα 0,60 και 1,5 φρ-ιστός( 27x2,70)=</t>
  </si>
  <si>
    <t xml:space="preserve">→760,00 MΜ  </t>
  </si>
  <si>
    <t>120 μ από το δημοτικό δίκτυο ως την βρύση</t>
  </si>
  <si>
    <t xml:space="preserve">→120,00 M.M. </t>
  </si>
  <si>
    <t>15.Σπιράλ προστασίας σωλήνα ύδρευσης Φ31</t>
  </si>
  <si>
    <t>16.Πλαστική σωλήνα VPE κατάλληλη για ύδρευση-θέρμανση διαμέτρου 18Χ2mm ον.πίεσης 10 bar</t>
  </si>
  <si>
    <t>8.Φανοστάτης ύψους μέχρι 4.5 μέτρων  με μονό φωτιστικό (ενδεικτικού τύπου ΧΥΤΟΤΕΧΝΙΚΗ 712)</t>
  </si>
  <si>
    <t xml:space="preserve">9.Βραχίονας επίτοιχου παραδοσιακού σώματος σύμφωνα με τα σχέδια και προδιαγραφές της Υπηρεσίας (ενδ. τύπου μπράτσου 800 ή 801 με φωτιστικό 901 ΕΝΔΕΙΚΤΙΚΟΥ ΤΥΠΟΥ ΧΥΤΟΤΕΧΝΙΚΗ) </t>
  </si>
  <si>
    <t>10 τμχ</t>
  </si>
  <si>
    <t xml:space="preserve">→10TEM  </t>
  </si>
  <si>
    <r>
      <t xml:space="preserve">10. </t>
    </r>
    <r>
      <rPr>
        <b/>
        <sz val="10"/>
        <rFont val="DomFont New Greek"/>
        <family val="3"/>
      </rPr>
      <t>ÅñìÜñéï åîùô. ÷þñïõ ôýðïõ Ðßëáñ áðü áíïî. ÷áëõâä. âáììÝíï äéáóôÜóåùí 1,45×1,3×0,35</t>
    </r>
  </si>
  <si>
    <t>11. Ηλεκτρικός πίναξ από χαλυβδοέλασμα  εξωτερικός στεγανός μετά των διακοπτών, των ασφαλειών &amp; των οργάνων αυτού.</t>
  </si>
  <si>
    <t>12. Σύνδεση μετρητού ΔΕΗ</t>
  </si>
  <si>
    <t>13. Κυτίο οργάνων διακοπής πλαστικό διαστασεων 111Χ116Χ61 στεγανό κατάλληλο για εντοιχισμό  σε σκυρόδεμα ή εντός φρεατίου (9 επίτοιχα + 13 χωνευτά)</t>
  </si>
  <si>
    <t>Η/Μ ΠΡΟΜΕΤΡΗΣΕΙΣ  ΕΡΓΟΥ :ΑΝΑΠΛΑΣΗ ΟΙΚΙΣΜΟΥ ΡΟΚΑΣ</t>
  </si>
  <si>
    <t>ΧΑΝΙΑ ΑΠΡΙΛΙΟΣ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</si>
</sst>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b/>
      <sz val="10"/>
      <name val="DomFont New Greek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" fillId="0" borderId="5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4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4" fontId="0" fillId="0" borderId="3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I128" sqref="I128"/>
    </sheetView>
  </sheetViews>
  <sheetFormatPr defaultColWidth="9.140625" defaultRowHeight="12.75"/>
  <cols>
    <col min="1" max="1" width="21.00390625" style="0" customWidth="1"/>
    <col min="2" max="2" width="10.421875" style="0" customWidth="1"/>
    <col min="3" max="3" width="17.28125" style="0" customWidth="1"/>
    <col min="4" max="4" width="15.28125" style="0" customWidth="1"/>
    <col min="5" max="5" width="10.00390625" style="1" customWidth="1"/>
    <col min="6" max="6" width="9.57421875" style="59" customWidth="1"/>
    <col min="7" max="7" width="14.140625" style="0" customWidth="1"/>
    <col min="8" max="8" width="16.140625" style="0" customWidth="1"/>
    <col min="9" max="9" width="13.57421875" style="0" customWidth="1"/>
    <col min="10" max="10" width="17.140625" style="0" customWidth="1"/>
    <col min="11" max="11" width="14.28125" style="0" customWidth="1"/>
    <col min="12" max="12" width="14.57421875" style="0" customWidth="1"/>
    <col min="13" max="16" width="18.28125" style="0" customWidth="1"/>
  </cols>
  <sheetData>
    <row r="1" spans="1:7" ht="15">
      <c r="A1" s="85" t="s">
        <v>95</v>
      </c>
      <c r="B1" s="85"/>
      <c r="C1" s="85"/>
      <c r="D1" s="85"/>
      <c r="E1" s="85"/>
      <c r="F1" s="85"/>
      <c r="G1" s="85"/>
    </row>
    <row r="2" spans="5:6" s="2" customFormat="1" ht="15" customHeight="1">
      <c r="E2" s="3"/>
      <c r="F2" s="54"/>
    </row>
    <row r="3" spans="5:6" s="2" customFormat="1" ht="13.5" thickBot="1">
      <c r="E3" s="3"/>
      <c r="F3" s="54"/>
    </row>
    <row r="4" spans="1:7" s="2" customFormat="1" ht="15">
      <c r="A4" s="86" t="s">
        <v>0</v>
      </c>
      <c r="B4" s="87"/>
      <c r="C4" s="87"/>
      <c r="D4" s="87"/>
      <c r="E4" s="87"/>
      <c r="F4" s="87"/>
      <c r="G4" s="88"/>
    </row>
    <row r="5" spans="1:7" s="2" customFormat="1" ht="13.5">
      <c r="A5" s="16" t="s">
        <v>41</v>
      </c>
      <c r="B5" s="17"/>
      <c r="C5" s="17"/>
      <c r="D5" s="17"/>
      <c r="E5" s="18"/>
      <c r="F5" s="50"/>
      <c r="G5" s="19"/>
    </row>
    <row r="6" spans="1:7" s="2" customFormat="1" ht="12.75">
      <c r="A6" s="20"/>
      <c r="B6" s="17"/>
      <c r="C6" s="17"/>
      <c r="D6" s="17"/>
      <c r="E6" s="18"/>
      <c r="F6" s="50"/>
      <c r="G6" s="19"/>
    </row>
    <row r="7" spans="1:7" s="2" customFormat="1" ht="13.5" thickBot="1">
      <c r="A7" s="20"/>
      <c r="B7" s="17"/>
      <c r="C7" s="17"/>
      <c r="D7" s="17"/>
      <c r="E7" s="18"/>
      <c r="F7" s="50"/>
      <c r="G7" s="19"/>
    </row>
    <row r="8" spans="1:7" s="2" customFormat="1" ht="12.75">
      <c r="A8" s="68" t="s">
        <v>45</v>
      </c>
      <c r="B8" s="69"/>
      <c r="C8" s="69"/>
      <c r="D8" s="69"/>
      <c r="E8" s="69"/>
      <c r="F8" s="69"/>
      <c r="G8" s="32"/>
    </row>
    <row r="9" spans="1:7" s="2" customFormat="1" ht="12.75">
      <c r="A9" s="72"/>
      <c r="B9" s="73"/>
      <c r="C9" s="73"/>
      <c r="D9" s="73"/>
      <c r="E9" s="73"/>
      <c r="F9" s="73"/>
      <c r="G9" s="19"/>
    </row>
    <row r="10" spans="1:7" s="2" customFormat="1" ht="12.75">
      <c r="A10" s="20"/>
      <c r="B10" s="17"/>
      <c r="C10" s="17"/>
      <c r="D10" s="17"/>
      <c r="E10" s="18"/>
      <c r="F10" s="50"/>
      <c r="G10" s="19"/>
    </row>
    <row r="11" spans="1:7" s="2" customFormat="1" ht="12.75" customHeight="1" thickBot="1">
      <c r="A11" s="21" t="s">
        <v>15</v>
      </c>
      <c r="B11" s="74" t="s">
        <v>16</v>
      </c>
      <c r="C11" s="74"/>
      <c r="D11" s="4" t="s">
        <v>11</v>
      </c>
      <c r="E11" s="18"/>
      <c r="F11" s="50"/>
      <c r="G11" s="19"/>
    </row>
    <row r="12" spans="1:7" s="2" customFormat="1" ht="13.5" thickBot="1">
      <c r="A12" s="22">
        <v>569</v>
      </c>
      <c r="B12" s="75">
        <f>0.3*0.5</f>
        <v>0.15</v>
      </c>
      <c r="C12" s="75"/>
      <c r="D12" s="5">
        <f>A12*B12</f>
        <v>85.35</v>
      </c>
      <c r="E12" s="18" t="s">
        <v>19</v>
      </c>
      <c r="F12" s="60">
        <f>90-D12</f>
        <v>4.650000000000006</v>
      </c>
      <c r="G12" s="6" t="s">
        <v>68</v>
      </c>
    </row>
    <row r="13" spans="1:7" s="2" customFormat="1" ht="13.5" thickBot="1">
      <c r="A13" s="53" t="s">
        <v>67</v>
      </c>
      <c r="B13" s="51"/>
      <c r="C13" s="51"/>
      <c r="D13" s="52"/>
      <c r="E13" s="18"/>
      <c r="F13" s="50"/>
      <c r="G13" s="38"/>
    </row>
    <row r="14" spans="1:7" s="2" customFormat="1" ht="13.5" thickBot="1">
      <c r="A14" s="33"/>
      <c r="B14" s="34"/>
      <c r="C14" s="34"/>
      <c r="D14" s="35"/>
      <c r="E14" s="36"/>
      <c r="F14" s="48"/>
      <c r="G14" s="38"/>
    </row>
    <row r="15" spans="1:7" s="2" customFormat="1" ht="12.75">
      <c r="A15" s="68" t="s">
        <v>21</v>
      </c>
      <c r="B15" s="69"/>
      <c r="C15" s="69"/>
      <c r="D15" s="69"/>
      <c r="E15" s="69"/>
      <c r="F15" s="69"/>
      <c r="G15" s="32"/>
    </row>
    <row r="16" spans="1:7" s="2" customFormat="1" ht="12.75">
      <c r="A16" s="72"/>
      <c r="B16" s="73"/>
      <c r="C16" s="73"/>
      <c r="D16" s="73"/>
      <c r="E16" s="73"/>
      <c r="F16" s="73"/>
      <c r="G16" s="19"/>
    </row>
    <row r="17" spans="1:7" s="2" customFormat="1" ht="12.75">
      <c r="A17" s="20"/>
      <c r="B17" s="17"/>
      <c r="C17" s="17"/>
      <c r="D17" s="17"/>
      <c r="E17" s="18"/>
      <c r="F17" s="50"/>
      <c r="G17" s="19"/>
    </row>
    <row r="18" spans="1:7" s="2" customFormat="1" ht="12.75" customHeight="1" thickBot="1">
      <c r="A18" s="21" t="s">
        <v>3</v>
      </c>
      <c r="B18" s="74" t="s">
        <v>10</v>
      </c>
      <c r="C18" s="74"/>
      <c r="D18" s="4" t="s">
        <v>11</v>
      </c>
      <c r="E18" s="18"/>
      <c r="F18" s="50"/>
      <c r="G18" s="19"/>
    </row>
    <row r="19" spans="1:7" s="2" customFormat="1" ht="13.5" thickBot="1">
      <c r="A19" s="22">
        <v>27</v>
      </c>
      <c r="B19" s="75">
        <f>0.7*1*0.7</f>
        <v>0.48999999999999994</v>
      </c>
      <c r="C19" s="75"/>
      <c r="D19" s="5">
        <f>A19*B19</f>
        <v>13.229999999999999</v>
      </c>
      <c r="E19" s="18" t="s">
        <v>19</v>
      </c>
      <c r="F19" s="50">
        <f>15-13.23</f>
        <v>1.7699999999999996</v>
      </c>
      <c r="G19" s="6" t="s">
        <v>49</v>
      </c>
    </row>
    <row r="20" spans="1:7" s="2" customFormat="1" ht="13.5" thickBot="1">
      <c r="A20" s="33"/>
      <c r="B20" s="34"/>
      <c r="C20" s="34"/>
      <c r="D20" s="35"/>
      <c r="E20" s="36"/>
      <c r="F20" s="48"/>
      <c r="G20" s="38"/>
    </row>
    <row r="21" spans="1:7" s="2" customFormat="1" ht="12.75">
      <c r="A21" s="68" t="s">
        <v>17</v>
      </c>
      <c r="B21" s="69"/>
      <c r="C21" s="69"/>
      <c r="D21" s="69"/>
      <c r="E21" s="69"/>
      <c r="F21" s="69"/>
      <c r="G21" s="32"/>
    </row>
    <row r="22" spans="1:7" s="2" customFormat="1" ht="12.75">
      <c r="A22" s="72"/>
      <c r="B22" s="73"/>
      <c r="C22" s="73"/>
      <c r="D22" s="73"/>
      <c r="E22" s="73"/>
      <c r="F22" s="73"/>
      <c r="G22" s="19"/>
    </row>
    <row r="23" spans="1:7" s="2" customFormat="1" ht="12.75">
      <c r="A23" s="20"/>
      <c r="B23" s="17"/>
      <c r="C23" s="17"/>
      <c r="D23" s="17"/>
      <c r="E23" s="18"/>
      <c r="F23" s="50"/>
      <c r="G23" s="19"/>
    </row>
    <row r="24" spans="1:7" s="2" customFormat="1" ht="12.75" customHeight="1" thickBot="1">
      <c r="A24" s="21" t="s">
        <v>15</v>
      </c>
      <c r="B24" s="74"/>
      <c r="C24" s="74"/>
      <c r="D24" s="4" t="s">
        <v>18</v>
      </c>
      <c r="E24" s="18"/>
      <c r="F24" s="50"/>
      <c r="G24" s="19"/>
    </row>
    <row r="25" spans="1:7" s="2" customFormat="1" ht="13.5" thickBot="1">
      <c r="A25" s="22">
        <f>A12</f>
        <v>569</v>
      </c>
      <c r="B25" s="75">
        <v>1</v>
      </c>
      <c r="C25" s="75"/>
      <c r="D25" s="5">
        <f>A25*B25</f>
        <v>569</v>
      </c>
      <c r="E25" s="18" t="s">
        <v>19</v>
      </c>
      <c r="F25" s="50">
        <v>9</v>
      </c>
      <c r="G25" s="6" t="s">
        <v>50</v>
      </c>
    </row>
    <row r="26" spans="1:7" s="2" customFormat="1" ht="13.5" thickBot="1">
      <c r="A26" s="33"/>
      <c r="B26" s="34"/>
      <c r="C26" s="34"/>
      <c r="D26" s="35"/>
      <c r="E26" s="36"/>
      <c r="F26" s="48"/>
      <c r="G26" s="38"/>
    </row>
    <row r="27" spans="1:7" s="2" customFormat="1" ht="12.75">
      <c r="A27" s="68" t="s">
        <v>20</v>
      </c>
      <c r="B27" s="69"/>
      <c r="C27" s="69"/>
      <c r="D27" s="69"/>
      <c r="E27" s="69"/>
      <c r="F27" s="69"/>
      <c r="G27" s="32"/>
    </row>
    <row r="28" spans="1:7" s="2" customFormat="1" ht="12.75">
      <c r="A28" s="72"/>
      <c r="B28" s="73"/>
      <c r="C28" s="73"/>
      <c r="D28" s="73"/>
      <c r="E28" s="73"/>
      <c r="F28" s="73"/>
      <c r="G28" s="19"/>
    </row>
    <row r="29" spans="1:7" s="2" customFormat="1" ht="12.75">
      <c r="A29" s="20"/>
      <c r="B29" s="17"/>
      <c r="C29" s="17"/>
      <c r="D29" s="17"/>
      <c r="E29" s="18"/>
      <c r="F29" s="50"/>
      <c r="G29" s="19"/>
    </row>
    <row r="30" spans="1:7" s="2" customFormat="1" ht="12.75" customHeight="1" thickBot="1">
      <c r="A30" s="21" t="s">
        <v>15</v>
      </c>
      <c r="B30" s="74" t="s">
        <v>22</v>
      </c>
      <c r="C30" s="74"/>
      <c r="D30" s="4" t="s">
        <v>11</v>
      </c>
      <c r="E30" s="18"/>
      <c r="F30" s="50"/>
      <c r="G30" s="19"/>
    </row>
    <row r="31" spans="1:7" s="2" customFormat="1" ht="13.5" thickBot="1">
      <c r="A31" s="22">
        <f>A25</f>
        <v>569</v>
      </c>
      <c r="B31" s="75">
        <f>0.1+0.1</f>
        <v>0.2</v>
      </c>
      <c r="C31" s="75"/>
      <c r="D31" s="5">
        <f>A31*B31</f>
        <v>113.80000000000001</v>
      </c>
      <c r="E31" s="18" t="s">
        <v>23</v>
      </c>
      <c r="F31" s="60">
        <f>140-D31</f>
        <v>26.19999999999999</v>
      </c>
      <c r="G31" s="6" t="s">
        <v>51</v>
      </c>
    </row>
    <row r="32" spans="1:7" s="2" customFormat="1" ht="13.5" thickBot="1">
      <c r="A32" s="33"/>
      <c r="B32" s="34"/>
      <c r="C32" s="34"/>
      <c r="D32" s="35"/>
      <c r="E32" s="36"/>
      <c r="F32" s="48"/>
      <c r="G32" s="38"/>
    </row>
    <row r="33" spans="1:7" s="2" customFormat="1" ht="12.75">
      <c r="A33" s="68" t="s">
        <v>24</v>
      </c>
      <c r="B33" s="69"/>
      <c r="C33" s="69"/>
      <c r="D33" s="69"/>
      <c r="E33" s="69"/>
      <c r="F33" s="69"/>
      <c r="G33" s="32"/>
    </row>
    <row r="34" spans="1:7" s="2" customFormat="1" ht="12.75">
      <c r="A34" s="72"/>
      <c r="B34" s="73"/>
      <c r="C34" s="73"/>
      <c r="D34" s="73"/>
      <c r="E34" s="73"/>
      <c r="F34" s="73"/>
      <c r="G34" s="19"/>
    </row>
    <row r="35" spans="1:7" s="2" customFormat="1" ht="12.75">
      <c r="A35" s="20"/>
      <c r="B35" s="17"/>
      <c r="C35" s="17"/>
      <c r="D35" s="17"/>
      <c r="E35" s="18"/>
      <c r="F35" s="50"/>
      <c r="G35" s="19"/>
    </row>
    <row r="36" spans="1:7" s="2" customFormat="1" ht="12.75" customHeight="1" thickBot="1">
      <c r="A36" s="21" t="s">
        <v>15</v>
      </c>
      <c r="B36" s="74"/>
      <c r="C36" s="74"/>
      <c r="D36" s="4" t="s">
        <v>18</v>
      </c>
      <c r="E36" s="18"/>
      <c r="F36" s="50"/>
      <c r="G36" s="19"/>
    </row>
    <row r="37" spans="1:7" s="2" customFormat="1" ht="13.5" thickBot="1">
      <c r="A37" s="22">
        <f>A31</f>
        <v>569</v>
      </c>
      <c r="B37" s="75"/>
      <c r="C37" s="75"/>
      <c r="D37" s="5">
        <f>A37*B37</f>
        <v>0</v>
      </c>
      <c r="E37" s="18" t="s">
        <v>19</v>
      </c>
      <c r="F37" s="50">
        <v>9</v>
      </c>
      <c r="G37" s="6" t="s">
        <v>52</v>
      </c>
    </row>
    <row r="38" spans="1:7" s="2" customFormat="1" ht="13.5" thickBot="1">
      <c r="A38" s="33"/>
      <c r="B38" s="34"/>
      <c r="C38" s="34"/>
      <c r="D38" s="35"/>
      <c r="E38" s="36"/>
      <c r="F38" s="48"/>
      <c r="G38" s="38"/>
    </row>
    <row r="39" spans="1:7" s="2" customFormat="1" ht="22.5" customHeight="1">
      <c r="A39" s="68" t="s">
        <v>25</v>
      </c>
      <c r="B39" s="69"/>
      <c r="C39" s="69"/>
      <c r="D39" s="69"/>
      <c r="E39" s="69"/>
      <c r="F39" s="69"/>
      <c r="G39" s="32"/>
    </row>
    <row r="40" spans="1:7" s="2" customFormat="1" ht="13.5" thickBot="1">
      <c r="A40" s="20"/>
      <c r="B40" s="7"/>
      <c r="C40" s="17"/>
      <c r="D40" s="17"/>
      <c r="E40" s="24"/>
      <c r="F40" s="50"/>
      <c r="G40" s="19"/>
    </row>
    <row r="41" spans="1:7" s="2" customFormat="1" ht="13.5" thickBot="1">
      <c r="A41" s="25" t="s">
        <v>53</v>
      </c>
      <c r="B41" s="17"/>
      <c r="C41" s="26"/>
      <c r="D41" s="27"/>
      <c r="E41" s="8" t="s">
        <v>4</v>
      </c>
      <c r="F41" s="50"/>
      <c r="G41" s="6" t="s">
        <v>54</v>
      </c>
    </row>
    <row r="42" spans="1:7" s="2" customFormat="1" ht="12.75">
      <c r="A42" s="25"/>
      <c r="B42" s="17"/>
      <c r="C42" s="26"/>
      <c r="D42" s="27"/>
      <c r="E42" s="8"/>
      <c r="F42" s="50"/>
      <c r="G42" s="23"/>
    </row>
    <row r="43" spans="1:7" s="2" customFormat="1" ht="12.75" customHeight="1" thickBot="1">
      <c r="A43" s="82"/>
      <c r="B43" s="89"/>
      <c r="C43" s="89"/>
      <c r="D43" s="89"/>
      <c r="E43" s="89"/>
      <c r="F43" s="89"/>
      <c r="G43" s="19"/>
    </row>
    <row r="44" spans="1:7" s="2" customFormat="1" ht="13.5" hidden="1" thickBot="1">
      <c r="A44" s="39"/>
      <c r="B44" s="40"/>
      <c r="C44" s="37"/>
      <c r="D44" s="37"/>
      <c r="E44" s="10"/>
      <c r="F44" s="48"/>
      <c r="G44" s="41"/>
    </row>
    <row r="45" spans="1:7" s="2" customFormat="1" ht="27.75" customHeight="1">
      <c r="A45" s="68" t="s">
        <v>55</v>
      </c>
      <c r="B45" s="69"/>
      <c r="C45" s="69"/>
      <c r="D45" s="69"/>
      <c r="E45" s="69"/>
      <c r="F45" s="69"/>
      <c r="G45" s="32"/>
    </row>
    <row r="46" spans="1:7" s="2" customFormat="1" ht="13.5" thickBot="1">
      <c r="A46" s="20"/>
      <c r="B46" s="7"/>
      <c r="C46" s="17"/>
      <c r="D46" s="17"/>
      <c r="E46" s="24"/>
      <c r="F46" s="50"/>
      <c r="G46" s="19"/>
    </row>
    <row r="47" spans="1:7" s="2" customFormat="1" ht="13.5" thickBot="1">
      <c r="A47" s="25" t="s">
        <v>56</v>
      </c>
      <c r="B47" s="17"/>
      <c r="C47" s="26"/>
      <c r="D47" s="27"/>
      <c r="E47" s="8" t="s">
        <v>4</v>
      </c>
      <c r="F47" s="50"/>
      <c r="G47" s="6" t="s">
        <v>57</v>
      </c>
    </row>
    <row r="48" spans="1:7" s="2" customFormat="1" ht="12.75">
      <c r="A48" s="25"/>
      <c r="B48" s="17"/>
      <c r="C48" s="26"/>
      <c r="D48" s="27"/>
      <c r="E48" s="8"/>
      <c r="F48" s="50"/>
      <c r="G48" s="23"/>
    </row>
    <row r="49" spans="1:7" s="2" customFormat="1" ht="12.75" customHeight="1" thickBot="1">
      <c r="A49" s="82"/>
      <c r="B49" s="89"/>
      <c r="C49" s="89"/>
      <c r="D49" s="89"/>
      <c r="E49" s="89"/>
      <c r="F49" s="89"/>
      <c r="G49" s="19"/>
    </row>
    <row r="50" spans="1:7" s="2" customFormat="1" ht="28.5" customHeight="1">
      <c r="A50" s="68" t="s">
        <v>63</v>
      </c>
      <c r="B50" s="69"/>
      <c r="C50" s="69"/>
      <c r="D50" s="69"/>
      <c r="E50" s="69"/>
      <c r="F50" s="69"/>
      <c r="G50" s="32"/>
    </row>
    <row r="51" spans="1:7" s="2" customFormat="1" ht="13.5" thickBot="1">
      <c r="A51" s="20"/>
      <c r="B51" s="17"/>
      <c r="C51" s="17"/>
      <c r="D51" s="17"/>
      <c r="E51" s="24"/>
      <c r="F51" s="55"/>
      <c r="G51" s="19"/>
    </row>
    <row r="52" spans="1:7" s="2" customFormat="1" ht="26.25" customHeight="1" thickBot="1">
      <c r="A52" s="66" t="s">
        <v>26</v>
      </c>
      <c r="B52" s="67"/>
      <c r="C52" s="67"/>
      <c r="D52" s="67"/>
      <c r="E52" s="24"/>
      <c r="F52" s="55"/>
      <c r="G52" s="6" t="s">
        <v>27</v>
      </c>
    </row>
    <row r="53" spans="1:7" s="2" customFormat="1" ht="13.5" thickBot="1">
      <c r="A53" s="39"/>
      <c r="B53" s="37"/>
      <c r="C53" s="37"/>
      <c r="D53" s="37"/>
      <c r="E53" s="10"/>
      <c r="F53" s="49"/>
      <c r="G53" s="41"/>
    </row>
    <row r="54" spans="1:7" s="2" customFormat="1" ht="28.5" customHeight="1">
      <c r="A54" s="68" t="s">
        <v>64</v>
      </c>
      <c r="B54" s="69"/>
      <c r="C54" s="69"/>
      <c r="D54" s="69"/>
      <c r="E54" s="69"/>
      <c r="F54" s="69"/>
      <c r="G54" s="32"/>
    </row>
    <row r="55" spans="1:7" s="2" customFormat="1" ht="13.5" thickBot="1">
      <c r="A55" s="20"/>
      <c r="B55" s="17"/>
      <c r="C55" s="17"/>
      <c r="D55" s="17"/>
      <c r="E55" s="24"/>
      <c r="F55" s="55"/>
      <c r="G55" s="19"/>
    </row>
    <row r="56" spans="1:7" s="2" customFormat="1" ht="26.25" customHeight="1" thickBot="1">
      <c r="A56" s="66" t="s">
        <v>58</v>
      </c>
      <c r="B56" s="67"/>
      <c r="C56" s="67"/>
      <c r="D56" s="67"/>
      <c r="E56" s="24"/>
      <c r="F56" s="55"/>
      <c r="G56" s="6" t="s">
        <v>59</v>
      </c>
    </row>
    <row r="57" spans="1:7" s="2" customFormat="1" ht="13.5" thickBot="1">
      <c r="A57" s="39"/>
      <c r="B57" s="37"/>
      <c r="C57" s="37"/>
      <c r="D57" s="37"/>
      <c r="E57" s="10"/>
      <c r="F57" s="49"/>
      <c r="G57" s="41"/>
    </row>
    <row r="58" spans="1:7" s="2" customFormat="1" ht="27.75" customHeight="1">
      <c r="A58" s="68" t="s">
        <v>65</v>
      </c>
      <c r="B58" s="69"/>
      <c r="C58" s="69"/>
      <c r="D58" s="69"/>
      <c r="E58" s="69"/>
      <c r="F58" s="69"/>
      <c r="G58" s="32"/>
    </row>
    <row r="59" spans="1:7" s="2" customFormat="1" ht="11.25" customHeight="1" thickBot="1">
      <c r="A59" s="20"/>
      <c r="B59" s="17"/>
      <c r="C59" s="17"/>
      <c r="D59" s="17"/>
      <c r="E59" s="24"/>
      <c r="F59" s="55"/>
      <c r="G59" s="19"/>
    </row>
    <row r="60" spans="1:7" s="2" customFormat="1" ht="25.5" customHeight="1" thickBot="1">
      <c r="A60" s="66" t="s">
        <v>60</v>
      </c>
      <c r="B60" s="67"/>
      <c r="C60" s="67"/>
      <c r="D60" s="67"/>
      <c r="E60" s="67"/>
      <c r="F60" s="55"/>
      <c r="G60" s="6" t="s">
        <v>61</v>
      </c>
    </row>
    <row r="61" spans="1:7" s="2" customFormat="1" ht="13.5" thickBot="1">
      <c r="A61" s="39"/>
      <c r="B61" s="37"/>
      <c r="C61" s="37"/>
      <c r="D61" s="37"/>
      <c r="E61" s="10"/>
      <c r="F61" s="49"/>
      <c r="G61" s="41"/>
    </row>
    <row r="62" spans="1:7" s="2" customFormat="1" ht="12.75">
      <c r="A62" s="79" t="s">
        <v>66</v>
      </c>
      <c r="B62" s="80"/>
      <c r="C62" s="80"/>
      <c r="D62" s="80"/>
      <c r="E62" s="80"/>
      <c r="F62" s="80"/>
      <c r="G62" s="81"/>
    </row>
    <row r="63" spans="1:7" s="2" customFormat="1" ht="1.5" customHeight="1">
      <c r="A63" s="82"/>
      <c r="B63" s="83"/>
      <c r="C63" s="83"/>
      <c r="D63" s="83"/>
      <c r="E63" s="83"/>
      <c r="F63" s="83"/>
      <c r="G63" s="61"/>
    </row>
    <row r="64" spans="1:7" s="2" customFormat="1" ht="13.5" thickBot="1">
      <c r="A64" s="20"/>
      <c r="B64" s="17"/>
      <c r="C64" s="17"/>
      <c r="D64" s="17"/>
      <c r="E64" s="24"/>
      <c r="F64" s="55"/>
      <c r="G64" s="19"/>
    </row>
    <row r="65" spans="1:7" s="2" customFormat="1" ht="13.5" thickBot="1">
      <c r="A65" s="28" t="s">
        <v>28</v>
      </c>
      <c r="B65" s="17"/>
      <c r="C65" s="17"/>
      <c r="D65" s="24">
        <f>A12</f>
        <v>569</v>
      </c>
      <c r="E65" s="27" t="s">
        <v>1</v>
      </c>
      <c r="F65" s="55"/>
      <c r="G65" s="6" t="s">
        <v>69</v>
      </c>
    </row>
    <row r="66" spans="1:7" s="2" customFormat="1" ht="13.5" thickBot="1">
      <c r="A66" s="62" t="s">
        <v>62</v>
      </c>
      <c r="B66" s="63"/>
      <c r="C66" s="63"/>
      <c r="D66" s="10">
        <f>27*2.7</f>
        <v>72.9</v>
      </c>
      <c r="E66" s="18" t="s">
        <v>5</v>
      </c>
      <c r="F66" s="55"/>
      <c r="G66" s="19"/>
    </row>
    <row r="67" spans="1:7" s="2" customFormat="1" ht="12.75">
      <c r="A67" s="84"/>
      <c r="B67" s="63"/>
      <c r="C67" s="63"/>
      <c r="D67" s="8">
        <f>SUM(D65:D66)</f>
        <v>641.9</v>
      </c>
      <c r="E67" s="8" t="s">
        <v>1</v>
      </c>
      <c r="F67" s="55"/>
      <c r="G67" s="19"/>
    </row>
    <row r="68" spans="1:7" s="2" customFormat="1" ht="13.5" thickBot="1">
      <c r="A68" s="39" t="s">
        <v>12</v>
      </c>
      <c r="B68" s="42"/>
      <c r="C68" s="37"/>
      <c r="D68" s="36">
        <f>650-D67</f>
        <v>8.100000000000023</v>
      </c>
      <c r="E68" s="10" t="s">
        <v>1</v>
      </c>
      <c r="F68" s="49"/>
      <c r="G68" s="41"/>
    </row>
    <row r="69" spans="1:7" s="2" customFormat="1" ht="29.25" customHeight="1">
      <c r="A69" s="68" t="s">
        <v>78</v>
      </c>
      <c r="B69" s="69"/>
      <c r="C69" s="69"/>
      <c r="D69" s="69"/>
      <c r="E69" s="69"/>
      <c r="F69" s="56"/>
      <c r="G69" s="32"/>
    </row>
    <row r="70" spans="1:7" s="2" customFormat="1" ht="13.5" thickBot="1">
      <c r="A70" s="20"/>
      <c r="B70" s="17"/>
      <c r="C70" s="17"/>
      <c r="D70" s="17"/>
      <c r="E70" s="24"/>
      <c r="F70" s="55"/>
      <c r="G70" s="19"/>
    </row>
    <row r="71" spans="1:7" s="2" customFormat="1" ht="21.75" customHeight="1" thickBot="1">
      <c r="A71" s="76" t="s">
        <v>13</v>
      </c>
      <c r="B71" s="77"/>
      <c r="C71" s="77"/>
      <c r="D71" s="77"/>
      <c r="E71" s="77"/>
      <c r="F71" s="49"/>
      <c r="G71" s="6" t="s">
        <v>29</v>
      </c>
    </row>
    <row r="72" spans="1:7" s="2" customFormat="1" ht="13.5" thickBot="1">
      <c r="A72" s="20"/>
      <c r="B72" s="17"/>
      <c r="C72" s="17"/>
      <c r="D72" s="17"/>
      <c r="E72" s="24"/>
      <c r="F72" s="55"/>
      <c r="G72" s="19"/>
    </row>
    <row r="73" spans="1:7" s="2" customFormat="1" ht="19.5" customHeight="1">
      <c r="A73" s="68" t="s">
        <v>79</v>
      </c>
      <c r="B73" s="69"/>
      <c r="C73" s="69"/>
      <c r="D73" s="69"/>
      <c r="E73" s="69"/>
      <c r="F73" s="56"/>
      <c r="G73" s="32"/>
    </row>
    <row r="74" spans="1:7" s="2" customFormat="1" ht="13.5" thickBot="1">
      <c r="A74" s="30"/>
      <c r="B74" s="17"/>
      <c r="C74" s="17"/>
      <c r="D74" s="17"/>
      <c r="E74" s="24"/>
      <c r="F74" s="55"/>
      <c r="G74" s="19"/>
    </row>
    <row r="75" spans="1:7" s="2" customFormat="1" ht="42" customHeight="1" thickBot="1">
      <c r="A75" s="64" t="s">
        <v>70</v>
      </c>
      <c r="B75" s="65"/>
      <c r="C75" s="65"/>
      <c r="D75" s="65"/>
      <c r="E75" s="65"/>
      <c r="F75" s="49"/>
      <c r="G75" s="6" t="s">
        <v>71</v>
      </c>
    </row>
    <row r="76" spans="1:7" s="2" customFormat="1" ht="13.5" thickBot="1">
      <c r="A76" s="30"/>
      <c r="B76" s="17"/>
      <c r="C76" s="17"/>
      <c r="D76" s="17"/>
      <c r="E76" s="24"/>
      <c r="F76" s="55"/>
      <c r="G76" s="19"/>
    </row>
    <row r="77" spans="1:7" s="2" customFormat="1" ht="32.25" customHeight="1" thickBot="1">
      <c r="A77" s="68" t="s">
        <v>80</v>
      </c>
      <c r="B77" s="69"/>
      <c r="C77" s="69"/>
      <c r="D77" s="69"/>
      <c r="E77" s="69"/>
      <c r="F77" s="69"/>
      <c r="G77" s="6" t="s">
        <v>73</v>
      </c>
    </row>
    <row r="78" spans="1:7" s="2" customFormat="1" ht="40.5" customHeight="1" thickBot="1">
      <c r="A78" s="64" t="s">
        <v>72</v>
      </c>
      <c r="B78" s="65"/>
      <c r="C78" s="65"/>
      <c r="D78" s="65"/>
      <c r="E78" s="65"/>
      <c r="F78" s="48"/>
      <c r="G78" s="41"/>
    </row>
    <row r="79" spans="1:7" s="2" customFormat="1" ht="32.25" customHeight="1" thickBot="1">
      <c r="A79" s="68" t="s">
        <v>85</v>
      </c>
      <c r="B79" s="69"/>
      <c r="C79" s="69"/>
      <c r="D79" s="69"/>
      <c r="E79" s="69"/>
      <c r="F79" s="69"/>
      <c r="G79" s="6" t="s">
        <v>84</v>
      </c>
    </row>
    <row r="80" spans="1:7" s="2" customFormat="1" ht="40.5" customHeight="1" thickBot="1">
      <c r="A80" s="64" t="s">
        <v>83</v>
      </c>
      <c r="B80" s="65"/>
      <c r="C80" s="65"/>
      <c r="D80" s="65"/>
      <c r="E80" s="65"/>
      <c r="F80" s="48"/>
      <c r="G80" s="41"/>
    </row>
    <row r="81" spans="1:7" s="2" customFormat="1" ht="32.25" customHeight="1" thickBot="1">
      <c r="A81" s="68" t="s">
        <v>86</v>
      </c>
      <c r="B81" s="69"/>
      <c r="C81" s="69"/>
      <c r="D81" s="69"/>
      <c r="E81" s="69"/>
      <c r="F81" s="69"/>
      <c r="G81" s="6" t="s">
        <v>84</v>
      </c>
    </row>
    <row r="82" spans="1:7" s="2" customFormat="1" ht="40.5" customHeight="1" thickBot="1">
      <c r="A82" s="64" t="s">
        <v>83</v>
      </c>
      <c r="B82" s="65"/>
      <c r="C82" s="65"/>
      <c r="D82" s="65"/>
      <c r="E82" s="65"/>
      <c r="F82" s="48"/>
      <c r="G82" s="41" t="s">
        <v>39</v>
      </c>
    </row>
    <row r="83" spans="1:7" s="2" customFormat="1" ht="40.5" customHeight="1" thickBot="1">
      <c r="A83" s="64"/>
      <c r="B83" s="65"/>
      <c r="C83" s="65"/>
      <c r="D83" s="65"/>
      <c r="E83" s="65"/>
      <c r="F83" s="48"/>
      <c r="G83" s="41"/>
    </row>
    <row r="84" spans="1:7" s="2" customFormat="1" ht="28.5" customHeight="1">
      <c r="A84" s="16" t="s">
        <v>2</v>
      </c>
      <c r="B84" s="17"/>
      <c r="C84" s="17"/>
      <c r="D84" s="17"/>
      <c r="E84" s="18"/>
      <c r="F84" s="50"/>
      <c r="G84" s="19"/>
    </row>
    <row r="85" spans="1:7" s="2" customFormat="1" ht="14.25" thickBot="1">
      <c r="A85" s="16"/>
      <c r="B85" s="17"/>
      <c r="C85" s="17"/>
      <c r="D85" s="17"/>
      <c r="E85" s="18"/>
      <c r="F85" s="55"/>
      <c r="G85" s="19"/>
    </row>
    <row r="86" spans="1:7" s="2" customFormat="1" ht="21" customHeight="1" thickBot="1">
      <c r="A86" s="68" t="s">
        <v>42</v>
      </c>
      <c r="B86" s="69"/>
      <c r="C86" s="69"/>
      <c r="D86" s="69"/>
      <c r="E86" s="69"/>
      <c r="F86" s="44"/>
      <c r="G86" s="6" t="s">
        <v>43</v>
      </c>
    </row>
    <row r="87" spans="1:7" s="2" customFormat="1" ht="12.75">
      <c r="A87" s="20"/>
      <c r="B87" s="17"/>
      <c r="C87" s="17"/>
      <c r="D87" s="17"/>
      <c r="E87" s="18"/>
      <c r="F87" s="50"/>
      <c r="G87" s="19"/>
    </row>
    <row r="88" spans="1:7" s="2" customFormat="1" ht="32.25" customHeight="1" thickBot="1">
      <c r="A88" s="76" t="s">
        <v>74</v>
      </c>
      <c r="B88" s="77"/>
      <c r="C88" s="77"/>
      <c r="D88" s="77"/>
      <c r="E88" s="77"/>
      <c r="F88" s="77"/>
      <c r="G88" s="41"/>
    </row>
    <row r="89" spans="1:7" s="2" customFormat="1" ht="13.5" thickBot="1">
      <c r="A89" s="20"/>
      <c r="B89" s="17"/>
      <c r="C89" s="17"/>
      <c r="D89" s="17"/>
      <c r="E89" s="18"/>
      <c r="F89" s="50"/>
      <c r="G89" s="19"/>
    </row>
    <row r="90" spans="1:7" s="2" customFormat="1" ht="22.5" customHeight="1" thickBot="1">
      <c r="A90" s="68" t="s">
        <v>30</v>
      </c>
      <c r="B90" s="69"/>
      <c r="C90" s="69"/>
      <c r="D90" s="69"/>
      <c r="E90" s="69"/>
      <c r="F90" s="44"/>
      <c r="G90" s="6" t="s">
        <v>77</v>
      </c>
    </row>
    <row r="91" spans="1:7" s="2" customFormat="1" ht="12.75">
      <c r="A91" s="20"/>
      <c r="B91" s="17"/>
      <c r="C91" s="17"/>
      <c r="D91" s="17"/>
      <c r="E91" s="18"/>
      <c r="F91" s="50"/>
      <c r="G91" s="19"/>
    </row>
    <row r="92" spans="1:7" s="2" customFormat="1" ht="12.75">
      <c r="A92" s="28" t="s">
        <v>75</v>
      </c>
      <c r="B92" s="17"/>
      <c r="C92" s="17"/>
      <c r="D92" s="24">
        <v>671</v>
      </c>
      <c r="E92" s="27" t="s">
        <v>1</v>
      </c>
      <c r="F92" s="55"/>
      <c r="G92" s="19"/>
    </row>
    <row r="93" spans="1:7" s="2" customFormat="1" ht="13.5" thickBot="1">
      <c r="A93" s="62" t="s">
        <v>76</v>
      </c>
      <c r="B93" s="63"/>
      <c r="C93" s="63"/>
      <c r="D93" s="10">
        <f>27*4.2</f>
        <v>113.4</v>
      </c>
      <c r="E93" s="18" t="s">
        <v>5</v>
      </c>
      <c r="F93" s="55"/>
      <c r="G93" s="19"/>
    </row>
    <row r="94" spans="1:7" s="2" customFormat="1" ht="12.75">
      <c r="A94" s="84"/>
      <c r="B94" s="63"/>
      <c r="C94" s="63"/>
      <c r="D94" s="8">
        <f>SUM(D92:D93)</f>
        <v>784.4</v>
      </c>
      <c r="E94" s="8" t="s">
        <v>1</v>
      </c>
      <c r="F94" s="55"/>
      <c r="G94" s="19"/>
    </row>
    <row r="95" spans="1:7" s="2" customFormat="1" ht="12.75">
      <c r="A95" s="20" t="s">
        <v>12</v>
      </c>
      <c r="B95" s="29"/>
      <c r="C95" s="17"/>
      <c r="D95" s="18">
        <f>800-D94</f>
        <v>15.600000000000023</v>
      </c>
      <c r="E95" s="24" t="s">
        <v>1</v>
      </c>
      <c r="F95" s="55"/>
      <c r="G95" s="19"/>
    </row>
    <row r="96" spans="1:7" s="2" customFormat="1" ht="13.5" thickBot="1">
      <c r="A96" s="39"/>
      <c r="B96" s="37"/>
      <c r="C96" s="37"/>
      <c r="D96" s="37"/>
      <c r="E96" s="36"/>
      <c r="F96" s="48"/>
      <c r="G96" s="41"/>
    </row>
    <row r="97" spans="1:7" s="2" customFormat="1" ht="13.5" thickBot="1">
      <c r="A97" s="20"/>
      <c r="B97" s="17"/>
      <c r="C97" s="17"/>
      <c r="D97" s="17"/>
      <c r="E97" s="18"/>
      <c r="F97" s="50"/>
      <c r="G97" s="19"/>
    </row>
    <row r="98" spans="1:7" s="2" customFormat="1" ht="25.5" customHeight="1" thickBot="1">
      <c r="A98" s="68" t="s">
        <v>31</v>
      </c>
      <c r="B98" s="69"/>
      <c r="C98" s="69"/>
      <c r="D98" s="69"/>
      <c r="E98" s="69"/>
      <c r="F98" s="44"/>
      <c r="G98" s="6" t="s">
        <v>82</v>
      </c>
    </row>
    <row r="99" spans="1:7" s="2" customFormat="1" ht="12.75">
      <c r="A99" s="20"/>
      <c r="B99" s="17"/>
      <c r="C99" s="17"/>
      <c r="D99" s="17"/>
      <c r="E99" s="18"/>
      <c r="F99" s="50"/>
      <c r="G99" s="19"/>
    </row>
    <row r="100" spans="1:7" s="2" customFormat="1" ht="12.75">
      <c r="A100" s="28" t="str">
        <f>A92</f>
        <v>Οσο το μήκος 671 μ.μ</v>
      </c>
      <c r="B100" s="17"/>
      <c r="C100" s="17"/>
      <c r="D100" s="24">
        <f>D92</f>
        <v>671</v>
      </c>
      <c r="E100" s="27" t="s">
        <v>1</v>
      </c>
      <c r="F100" s="50"/>
      <c r="G100" s="19"/>
    </row>
    <row r="101" spans="1:7" s="2" customFormat="1" ht="13.5" customHeight="1" thickBot="1">
      <c r="A101" s="62" t="s">
        <v>81</v>
      </c>
      <c r="B101" s="90"/>
      <c r="C101" s="90"/>
      <c r="D101" s="10">
        <f>27*2.7</f>
        <v>72.9</v>
      </c>
      <c r="E101" s="18" t="s">
        <v>5</v>
      </c>
      <c r="F101" s="50"/>
      <c r="G101" s="19"/>
    </row>
    <row r="102" spans="1:11" s="2" customFormat="1" ht="13.5" thickBot="1">
      <c r="A102" s="62"/>
      <c r="B102" s="90"/>
      <c r="C102" s="90"/>
      <c r="D102" s="8">
        <f>SUM(D100:D101)</f>
        <v>743.9</v>
      </c>
      <c r="E102" s="8" t="s">
        <v>1</v>
      </c>
      <c r="F102" s="50"/>
      <c r="G102" s="19"/>
      <c r="K102" s="6"/>
    </row>
    <row r="103" spans="1:7" s="2" customFormat="1" ht="13.5" thickBot="1">
      <c r="A103" s="39" t="s">
        <v>12</v>
      </c>
      <c r="B103" s="42"/>
      <c r="C103" s="37"/>
      <c r="D103" s="36">
        <f>760-D102</f>
        <v>16.100000000000023</v>
      </c>
      <c r="E103" s="10" t="s">
        <v>1</v>
      </c>
      <c r="F103" s="48"/>
      <c r="G103" s="41"/>
    </row>
    <row r="104" spans="1:7" s="2" customFormat="1" ht="12.75">
      <c r="A104" s="20"/>
      <c r="B104" s="17"/>
      <c r="C104" s="18"/>
      <c r="D104" s="17"/>
      <c r="E104" s="18"/>
      <c r="F104" s="50"/>
      <c r="G104" s="19"/>
    </row>
    <row r="105" spans="1:7" s="2" customFormat="1" ht="13.5" thickBot="1">
      <c r="A105" s="20"/>
      <c r="B105" s="17"/>
      <c r="C105" s="17" t="s">
        <v>4</v>
      </c>
      <c r="D105" s="17"/>
      <c r="E105" s="18"/>
      <c r="F105" s="50"/>
      <c r="G105" s="19"/>
    </row>
    <row r="106" spans="1:7" s="2" customFormat="1" ht="27.75" customHeight="1" thickBot="1">
      <c r="A106" s="68" t="s">
        <v>34</v>
      </c>
      <c r="B106" s="69"/>
      <c r="C106" s="69"/>
      <c r="D106" s="69"/>
      <c r="E106" s="69"/>
      <c r="F106" s="44"/>
      <c r="G106" s="6" t="s">
        <v>27</v>
      </c>
    </row>
    <row r="107" spans="1:7" s="2" customFormat="1" ht="12.75">
      <c r="A107" s="20"/>
      <c r="B107" s="17"/>
      <c r="C107" s="17"/>
      <c r="D107" s="17"/>
      <c r="E107" s="18"/>
      <c r="F107" s="50"/>
      <c r="G107" s="19"/>
    </row>
    <row r="108" spans="1:7" s="2" customFormat="1" ht="13.5" thickBot="1">
      <c r="A108" s="39" t="s">
        <v>44</v>
      </c>
      <c r="B108" s="37"/>
      <c r="C108" s="37"/>
      <c r="D108" s="37"/>
      <c r="E108" s="36"/>
      <c r="F108" s="48"/>
      <c r="G108" s="41"/>
    </row>
    <row r="109" spans="1:7" s="2" customFormat="1" ht="13.5" thickBot="1">
      <c r="A109" s="20"/>
      <c r="B109" s="17"/>
      <c r="C109" s="17"/>
      <c r="D109" s="17"/>
      <c r="E109" s="18"/>
      <c r="F109" s="50"/>
      <c r="G109" s="19"/>
    </row>
    <row r="110" spans="1:7" s="2" customFormat="1" ht="23.25" customHeight="1" thickBot="1">
      <c r="A110" s="68" t="s">
        <v>35</v>
      </c>
      <c r="B110" s="69"/>
      <c r="C110" s="69"/>
      <c r="D110" s="69"/>
      <c r="E110" s="69"/>
      <c r="F110" s="44"/>
      <c r="G110" s="6" t="s">
        <v>33</v>
      </c>
    </row>
    <row r="111" spans="1:7" s="2" customFormat="1" ht="11.25" customHeight="1">
      <c r="A111" s="20"/>
      <c r="B111" s="17"/>
      <c r="C111" s="17"/>
      <c r="D111" s="17"/>
      <c r="E111" s="18"/>
      <c r="F111" s="50"/>
      <c r="G111" s="19"/>
    </row>
    <row r="112" spans="1:7" s="2" customFormat="1" ht="13.5" thickBot="1">
      <c r="A112" s="39" t="s">
        <v>32</v>
      </c>
      <c r="B112" s="37"/>
      <c r="C112" s="37"/>
      <c r="D112" s="37"/>
      <c r="E112" s="36"/>
      <c r="F112" s="48"/>
      <c r="G112" s="41"/>
    </row>
    <row r="113" spans="1:7" s="2" customFormat="1" ht="13.5" thickBot="1">
      <c r="A113" s="20"/>
      <c r="B113" s="17"/>
      <c r="C113" s="17"/>
      <c r="D113" s="17"/>
      <c r="E113" s="18"/>
      <c r="F113" s="50"/>
      <c r="G113" s="19"/>
    </row>
    <row r="114" spans="1:7" s="2" customFormat="1" ht="26.25" customHeight="1" thickBot="1">
      <c r="A114" s="68" t="s">
        <v>36</v>
      </c>
      <c r="B114" s="69"/>
      <c r="C114" s="69"/>
      <c r="D114" s="69"/>
      <c r="E114" s="69"/>
      <c r="F114" s="44"/>
      <c r="G114" s="6" t="s">
        <v>37</v>
      </c>
    </row>
    <row r="115" spans="1:7" s="2" customFormat="1" ht="12.75" customHeight="1">
      <c r="A115" s="20"/>
      <c r="B115" s="17"/>
      <c r="C115" s="17"/>
      <c r="D115" s="17"/>
      <c r="E115" s="18"/>
      <c r="F115" s="50"/>
      <c r="G115" s="19"/>
    </row>
    <row r="116" spans="1:7" s="2" customFormat="1" ht="14.25" customHeight="1" thickBot="1">
      <c r="A116" s="39" t="s">
        <v>32</v>
      </c>
      <c r="B116" s="37"/>
      <c r="C116" s="37"/>
      <c r="D116" s="37"/>
      <c r="E116" s="36"/>
      <c r="F116" s="48"/>
      <c r="G116" s="41"/>
    </row>
    <row r="117" spans="1:7" s="2" customFormat="1" ht="26.25" customHeight="1" thickBot="1">
      <c r="A117" s="68" t="s">
        <v>38</v>
      </c>
      <c r="B117" s="69"/>
      <c r="C117" s="69"/>
      <c r="D117" s="69"/>
      <c r="E117" s="69"/>
      <c r="F117" s="44"/>
      <c r="G117" s="6" t="s">
        <v>48</v>
      </c>
    </row>
    <row r="118" spans="1:7" s="2" customFormat="1" ht="12.75" customHeight="1">
      <c r="A118" s="20"/>
      <c r="B118" s="17"/>
      <c r="C118" s="17"/>
      <c r="D118" s="17"/>
      <c r="E118" s="18"/>
      <c r="F118" s="50"/>
      <c r="G118" s="19"/>
    </row>
    <row r="119" spans="1:7" s="2" customFormat="1" ht="14.25" customHeight="1" thickBot="1">
      <c r="A119" s="76" t="s">
        <v>46</v>
      </c>
      <c r="B119" s="77"/>
      <c r="C119" s="77"/>
      <c r="D119" s="77"/>
      <c r="E119" s="36"/>
      <c r="F119" s="48"/>
      <c r="G119" s="41"/>
    </row>
    <row r="120" spans="1:7" s="2" customFormat="1" ht="51.75" customHeight="1" thickBot="1">
      <c r="A120" s="68" t="s">
        <v>87</v>
      </c>
      <c r="B120" s="69"/>
      <c r="C120" s="69"/>
      <c r="D120" s="69"/>
      <c r="E120" s="69"/>
      <c r="F120" s="44"/>
      <c r="G120" s="32"/>
    </row>
    <row r="121" spans="1:7" s="2" customFormat="1" ht="22.5" customHeight="1" thickBot="1">
      <c r="A121" s="20" t="s">
        <v>46</v>
      </c>
      <c r="B121" s="17"/>
      <c r="C121" s="17"/>
      <c r="D121" s="17"/>
      <c r="E121" s="18"/>
      <c r="F121" s="47"/>
      <c r="G121" s="6" t="s">
        <v>47</v>
      </c>
    </row>
    <row r="122" spans="2:7" s="2" customFormat="1" ht="12.75">
      <c r="B122" s="17"/>
      <c r="C122" s="17"/>
      <c r="D122" s="17"/>
      <c r="E122" s="18"/>
      <c r="F122" s="50"/>
      <c r="G122" s="19"/>
    </row>
    <row r="123" spans="1:7" s="2" customFormat="1" ht="13.5" thickBot="1">
      <c r="A123" s="39"/>
      <c r="B123" s="37"/>
      <c r="C123" s="37"/>
      <c r="D123" s="37"/>
      <c r="E123" s="36"/>
      <c r="F123" s="48"/>
      <c r="G123" s="41"/>
    </row>
    <row r="124" spans="1:7" s="2" customFormat="1" ht="51.75" customHeight="1" thickBot="1">
      <c r="A124" s="68" t="s">
        <v>88</v>
      </c>
      <c r="B124" s="69"/>
      <c r="C124" s="69"/>
      <c r="D124" s="69"/>
      <c r="E124" s="69"/>
      <c r="F124" s="44"/>
      <c r="G124" s="32"/>
    </row>
    <row r="125" spans="1:7" s="2" customFormat="1" ht="22.5" customHeight="1" thickBot="1">
      <c r="A125" s="20" t="s">
        <v>89</v>
      </c>
      <c r="B125" s="17"/>
      <c r="C125" s="17"/>
      <c r="D125" s="17"/>
      <c r="E125" s="18"/>
      <c r="F125" s="47"/>
      <c r="G125" s="6" t="s">
        <v>90</v>
      </c>
    </row>
    <row r="126" spans="1:7" s="2" customFormat="1" ht="13.5" thickBot="1">
      <c r="A126" s="39"/>
      <c r="B126" s="37"/>
      <c r="C126" s="37"/>
      <c r="D126" s="37"/>
      <c r="E126" s="36"/>
      <c r="F126" s="48"/>
      <c r="G126" s="41" t="s">
        <v>39</v>
      </c>
    </row>
    <row r="127" spans="1:7" s="2" customFormat="1" ht="13.5" thickBot="1">
      <c r="A127" s="43"/>
      <c r="B127" s="44"/>
      <c r="C127" s="44"/>
      <c r="D127" s="44"/>
      <c r="E127" s="45"/>
      <c r="F127" s="46"/>
      <c r="G127" s="32"/>
    </row>
    <row r="128" spans="1:7" s="2" customFormat="1" ht="51" customHeight="1" thickBot="1">
      <c r="A128" s="70" t="s">
        <v>91</v>
      </c>
      <c r="B128" s="71"/>
      <c r="C128" s="71"/>
      <c r="D128" s="71"/>
      <c r="E128" s="71"/>
      <c r="F128" s="31"/>
      <c r="G128" s="6" t="s">
        <v>40</v>
      </c>
    </row>
    <row r="129" spans="1:7" s="2" customFormat="1" ht="45" customHeight="1" thickBot="1">
      <c r="A129" s="70" t="s">
        <v>92</v>
      </c>
      <c r="B129" s="71"/>
      <c r="C129" s="71"/>
      <c r="D129" s="71"/>
      <c r="E129" s="71"/>
      <c r="F129" s="31"/>
      <c r="G129" s="6" t="s">
        <v>40</v>
      </c>
    </row>
    <row r="130" spans="1:7" s="2" customFormat="1" ht="29.25" customHeight="1" thickBot="1">
      <c r="A130" s="70" t="s">
        <v>93</v>
      </c>
      <c r="B130" s="71"/>
      <c r="C130" s="71"/>
      <c r="D130" s="71"/>
      <c r="E130" s="71"/>
      <c r="F130" s="31"/>
      <c r="G130" s="6" t="s">
        <v>40</v>
      </c>
    </row>
    <row r="131" spans="1:7" s="2" customFormat="1" ht="47.25" customHeight="1" thickBot="1">
      <c r="A131" s="70" t="s">
        <v>94</v>
      </c>
      <c r="B131" s="71"/>
      <c r="C131" s="71"/>
      <c r="D131" s="71"/>
      <c r="E131" s="71"/>
      <c r="F131" s="31"/>
      <c r="G131" s="6" t="s">
        <v>47</v>
      </c>
    </row>
    <row r="132" spans="5:6" s="2" customFormat="1" ht="12.75">
      <c r="E132" s="3"/>
      <c r="F132" s="54"/>
    </row>
    <row r="133" spans="5:6" s="2" customFormat="1" ht="12.75">
      <c r="E133" s="3"/>
      <c r="F133" s="54"/>
    </row>
    <row r="134" spans="5:7" s="2" customFormat="1" ht="12.75">
      <c r="E134" s="3"/>
      <c r="F134" s="57"/>
      <c r="G134" s="11"/>
    </row>
    <row r="135" spans="5:7" s="2" customFormat="1" ht="12.75">
      <c r="E135" s="3"/>
      <c r="F135" s="57"/>
      <c r="G135" s="11"/>
    </row>
    <row r="136" spans="1:6" s="2" customFormat="1" ht="12.75">
      <c r="A136" s="78" t="s">
        <v>96</v>
      </c>
      <c r="B136" s="78"/>
      <c r="C136" s="78"/>
      <c r="D136" s="11"/>
      <c r="E136" s="11"/>
      <c r="F136" s="54"/>
    </row>
    <row r="137" spans="1:6" s="2" customFormat="1" ht="12.75">
      <c r="A137" s="78" t="s">
        <v>6</v>
      </c>
      <c r="B137" s="78"/>
      <c r="C137" s="78"/>
      <c r="D137" s="11"/>
      <c r="E137" s="11"/>
      <c r="F137" s="54"/>
    </row>
    <row r="138" spans="1:7" s="2" customFormat="1" ht="12.75">
      <c r="A138" s="78" t="s">
        <v>14</v>
      </c>
      <c r="B138" s="78"/>
      <c r="C138" s="78"/>
      <c r="D138" s="11"/>
      <c r="E138" s="11"/>
      <c r="F138" s="57"/>
      <c r="G138" s="11"/>
    </row>
    <row r="139" spans="1:7" s="2" customFormat="1" ht="12.75">
      <c r="A139" s="9"/>
      <c r="B139" s="9"/>
      <c r="C139" s="12" t="s">
        <v>7</v>
      </c>
      <c r="D139" s="9"/>
      <c r="F139" s="57"/>
      <c r="G139" s="11"/>
    </row>
    <row r="140" spans="1:7" ht="12.75">
      <c r="A140" s="12"/>
      <c r="B140" s="9"/>
      <c r="C140" s="9"/>
      <c r="D140" s="9"/>
      <c r="E140" s="2"/>
      <c r="F140" s="57"/>
      <c r="G140" s="11"/>
    </row>
    <row r="141" spans="1:6" ht="12.75">
      <c r="A141" s="12"/>
      <c r="B141" s="9"/>
      <c r="C141" s="9"/>
      <c r="D141" s="9"/>
      <c r="E141" s="2"/>
      <c r="F141" s="58"/>
    </row>
    <row r="142" spans="1:6" ht="12.75">
      <c r="A142" s="78" t="s">
        <v>8</v>
      </c>
      <c r="B142" s="78"/>
      <c r="C142" s="78"/>
      <c r="D142" s="9"/>
      <c r="E142" s="11"/>
      <c r="F142" s="58"/>
    </row>
    <row r="143" spans="1:5" ht="12.75">
      <c r="A143" s="78" t="s">
        <v>9</v>
      </c>
      <c r="B143" s="78"/>
      <c r="C143" s="78"/>
      <c r="D143" s="2"/>
      <c r="E143" s="11"/>
    </row>
    <row r="144" spans="1:5" ht="12.75">
      <c r="A144" s="2"/>
      <c r="B144" s="2"/>
      <c r="C144" s="2"/>
      <c r="D144" s="2"/>
      <c r="E144" s="11"/>
    </row>
    <row r="145" ht="12.75">
      <c r="E145"/>
    </row>
    <row r="147" spans="1:4" ht="12.75">
      <c r="A147" s="14"/>
      <c r="B147" s="14"/>
      <c r="C147" s="15"/>
      <c r="D147" s="15"/>
    </row>
    <row r="148" spans="1:5" ht="12.75">
      <c r="A148" s="14"/>
      <c r="B148" s="14"/>
      <c r="C148" s="15"/>
      <c r="D148" s="15"/>
      <c r="E148" s="13"/>
    </row>
    <row r="149" spans="1:5" ht="12.75">
      <c r="A149" s="14"/>
      <c r="B149" s="14"/>
      <c r="C149" s="15"/>
      <c r="D149" s="15"/>
      <c r="E149" s="13"/>
    </row>
  </sheetData>
  <mergeCells count="62">
    <mergeCell ref="A80:E80"/>
    <mergeCell ref="A81:F81"/>
    <mergeCell ref="A82:E82"/>
    <mergeCell ref="A86:E86"/>
    <mergeCell ref="A88:F88"/>
    <mergeCell ref="A90:E90"/>
    <mergeCell ref="A93:C94"/>
    <mergeCell ref="A101:C102"/>
    <mergeCell ref="A106:E106"/>
    <mergeCell ref="A71:E71"/>
    <mergeCell ref="A73:E73"/>
    <mergeCell ref="B12:C12"/>
    <mergeCell ref="A43:F43"/>
    <mergeCell ref="A39:F39"/>
    <mergeCell ref="B30:C30"/>
    <mergeCell ref="B31:C31"/>
    <mergeCell ref="A45:F45"/>
    <mergeCell ref="A49:F49"/>
    <mergeCell ref="A1:G1"/>
    <mergeCell ref="A4:G4"/>
    <mergeCell ref="A8:F9"/>
    <mergeCell ref="B11:C11"/>
    <mergeCell ref="A128:E128"/>
    <mergeCell ref="A136:C136"/>
    <mergeCell ref="A62:G63"/>
    <mergeCell ref="A66:C67"/>
    <mergeCell ref="A69:E69"/>
    <mergeCell ref="A83:E83"/>
    <mergeCell ref="A129:E129"/>
    <mergeCell ref="A130:E130"/>
    <mergeCell ref="A124:E124"/>
    <mergeCell ref="A78:E78"/>
    <mergeCell ref="A142:C142"/>
    <mergeCell ref="A143:C143"/>
    <mergeCell ref="A137:C137"/>
    <mergeCell ref="A138:C138"/>
    <mergeCell ref="A110:E110"/>
    <mergeCell ref="A79:F79"/>
    <mergeCell ref="A50:F50"/>
    <mergeCell ref="A15:F16"/>
    <mergeCell ref="B18:C18"/>
    <mergeCell ref="B19:C19"/>
    <mergeCell ref="A21:F22"/>
    <mergeCell ref="B24:C24"/>
    <mergeCell ref="B25:C25"/>
    <mergeCell ref="A27:F28"/>
    <mergeCell ref="A131:E131"/>
    <mergeCell ref="A33:F34"/>
    <mergeCell ref="B36:C36"/>
    <mergeCell ref="B37:C37"/>
    <mergeCell ref="A120:E120"/>
    <mergeCell ref="A114:E114"/>
    <mergeCell ref="A117:E117"/>
    <mergeCell ref="A119:D119"/>
    <mergeCell ref="A98:E98"/>
    <mergeCell ref="A77:F77"/>
    <mergeCell ref="A75:E75"/>
    <mergeCell ref="A52:D52"/>
    <mergeCell ref="A58:F58"/>
    <mergeCell ref="A60:E60"/>
    <mergeCell ref="A54:F54"/>
    <mergeCell ref="A56:D56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tsivio</cp:lastModifiedBy>
  <cp:lastPrinted>2013-05-08T08:29:22Z</cp:lastPrinted>
  <dcterms:created xsi:type="dcterms:W3CDTF">2011-05-24T07:42:27Z</dcterms:created>
  <dcterms:modified xsi:type="dcterms:W3CDTF">2013-05-08T08:29:44Z</dcterms:modified>
  <cp:category/>
  <cp:version/>
  <cp:contentType/>
  <cp:contentStatus/>
</cp:coreProperties>
</file>