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1760" firstSheet="1" activeTab="1"/>
  </bookViews>
  <sheets>
    <sheet name="φυλλο" sheetId="1" state="hidden" r:id="rId1"/>
    <sheet name="οικ κατασ" sheetId="2" r:id="rId2"/>
    <sheet name="επιπ.εκπαιδ" sheetId="3" state="hidden" r:id="rId3"/>
    <sheet name="οικ.ενεργοί" sheetId="4" state="hidden" r:id="rId4"/>
  </sheets>
  <definedNames/>
  <calcPr fullCalcOnLoad="1"/>
</workbook>
</file>

<file path=xl/sharedStrings.xml><?xml version="1.0" encoding="utf-8"?>
<sst xmlns="http://schemas.openxmlformats.org/spreadsheetml/2006/main" count="280" uniqueCount="57">
  <si>
    <t xml:space="preserve">ΔΗΜΟΣ ΧΑΝΙΩΝ                                                                                                            </t>
  </si>
  <si>
    <t xml:space="preserve"> </t>
  </si>
  <si>
    <t xml:space="preserve">Δ.Δ.Χανίων                                                                                                              </t>
  </si>
  <si>
    <t>ΑΣ</t>
  </si>
  <si>
    <t>Π</t>
  </si>
  <si>
    <t>Πίνακας 2. Πληθυσμός κατά φύλο, ομάδες ηλικιών και οικογενειακή κατάσταση.</t>
  </si>
  <si>
    <t xml:space="preserve">Γεωγραφικά διαμερίσματα, νομοί, δήμοι και κοινότητες, δημοτικά και κοινοτικά διαμερίσματα (αστικά, αγροτικά, πεδινά, ημιορεινά και ορεινά) </t>
  </si>
  <si>
    <t>Απογραφή πληθυσμού της 18ης Μαρτίου 2001</t>
  </si>
  <si>
    <t>Γεωγραφικά διαμερίσματα, νομοί, δήμοι / κοινότητες, δημοτικά / κοινοτικά διαμερίσματα, ομάδες ηλικιών</t>
  </si>
  <si>
    <t>Αστικά (ΑΣ) και αγροτικά (ΑΓ) Δ.Δ ή Κ.Δ</t>
  </si>
  <si>
    <t>Πεδινά (Π), ημιορεινά (Η) και ορεινά (Ο)  Δ.Δ ή Κ.Δ</t>
  </si>
  <si>
    <t>Ο ι κ ο γ ε ν ε ι α κ ή   κ α τ ά σ τ α σ η</t>
  </si>
  <si>
    <t>Αμφοτέρων των φύλων</t>
  </si>
  <si>
    <t>Άρρενες</t>
  </si>
  <si>
    <t>Θήλεις</t>
  </si>
  <si>
    <t>Σύνολο πληθυ-σμού</t>
  </si>
  <si>
    <t>Άγαμοι</t>
  </si>
  <si>
    <t>Έγγαμοι</t>
  </si>
  <si>
    <t>Χήροι/ες</t>
  </si>
  <si>
    <t>Διαζευγ-μένοι/ες</t>
  </si>
  <si>
    <t>Σε διάσταση</t>
  </si>
  <si>
    <t>Χήροι</t>
  </si>
  <si>
    <t>Διαζευγ-μένοι</t>
  </si>
  <si>
    <t>Άγαμες</t>
  </si>
  <si>
    <t>Έγγαμες</t>
  </si>
  <si>
    <t>Χήρες</t>
  </si>
  <si>
    <t>Διαζευγ-μένες</t>
  </si>
  <si>
    <t>Πίνακας 1. Πληθυσμός κατά φύλο και ομάδες ηλικιών</t>
  </si>
  <si>
    <t>Γεωγραφικά διαμερίσματα, νομοί, δήμοι και κοινότητες, δημοτικά και κοινοτικά διαμερίσματα (αστικά, αγροτικά, πεδινά, ημιορεινά και ορεινά)</t>
  </si>
  <si>
    <t>Πίνακας 3. Πληθυσμός ηλικίας 6 ετών και άνω κατά φύλο, ομάδες ηλικιών και επίπεδο εκπαίδευσης</t>
  </si>
  <si>
    <t>Γεωγραφικά διαμερίσματα, νομοί, δήμοι / κοινότητες, δημοτικά / κοινοτικά διαμερίσματα, φύλο και ομάδες ηλικιών</t>
  </si>
  <si>
    <t>Ε π ί π ε δ ο   ε κ π α ί δ ε υ σ η ς</t>
  </si>
  <si>
    <t>Σύνολο</t>
  </si>
  <si>
    <t>Κάτοχοι διδακτο-ρικού τίτλου</t>
  </si>
  <si>
    <t>Κάτοχοι Μάστερ</t>
  </si>
  <si>
    <t>Πτυ-χιούχοι Ανωτάτων Σχολών</t>
  </si>
  <si>
    <t>Πτυχιούχοι ΤΕΙ (ΚΑΤΕ, ΚΑΤΕΕ) και Ανωτέρων Σχολών</t>
  </si>
  <si>
    <t>Πτυχιούχοι μεταδευτε-ροβάθμιας εκπαίδευσης</t>
  </si>
  <si>
    <t>Απόφοιτοι Μέσης εκπαίδευσης</t>
  </si>
  <si>
    <t xml:space="preserve">Πτυ-χιούχοι ΤΕΛ </t>
  </si>
  <si>
    <t>Πτυ-χιούχοι ΤΕΣ</t>
  </si>
  <si>
    <t>Απόφοιτοι 3ταξίου Γυμνασίου</t>
  </si>
  <si>
    <t>Απόφοιτοι Δημοτικού</t>
  </si>
  <si>
    <t>Φοιτούν στο Δημοτικό</t>
  </si>
  <si>
    <t>Εγκατέλειψαν το Δημοτικό, αλλά γνωρίζουν γραφή και ανάγνωση</t>
  </si>
  <si>
    <t>Δε γνωρίζουν γραφή και ανάγνωση</t>
  </si>
  <si>
    <t xml:space="preserve">Θήλεις </t>
  </si>
  <si>
    <t xml:space="preserve">Πίνακας 4. Οικονομικώς ενεργός και μη ενεργός πληθυσμός κατά φύλο και ομάδες ηλικιών. </t>
  </si>
  <si>
    <t xml:space="preserve">Γεωγραφικά διαμερίσματα, νομοί, δήμοι και κοινότητες, δημοτικά και κοινοτικά διαμερίσματα (αστικά, αγροτικά, πεδινά, ημιορεινά και ορεινά)  </t>
  </si>
  <si>
    <t xml:space="preserve">Γεωγραφικά διαμερίσματα, νομοί, δήμοι / κοινότητες, δημοτικά / κοινοτικά διαμερίσματα, φύλο, ομάδες ηλικιών </t>
  </si>
  <si>
    <t>Ο ι κ ο ν ο μ ι κ ώ ς   ε ν ε ρ γ ο ί</t>
  </si>
  <si>
    <t xml:space="preserve">Οικονο- μικώς μη ενεργοί                       </t>
  </si>
  <si>
    <t xml:space="preserve">Σύνολο        </t>
  </si>
  <si>
    <t xml:space="preserve">Απασχο-λούμενοι    </t>
  </si>
  <si>
    <t xml:space="preserve">Α ν ε ρ γ ο ι </t>
  </si>
  <si>
    <t xml:space="preserve">Σύνολο               </t>
  </si>
  <si>
    <t xml:space="preserve">Από αυτούς "νέοι"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</si>
</sst>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 quotePrefix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3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12" sqref="J12"/>
    </sheetView>
  </sheetViews>
  <sheetFormatPr defaultColWidth="9.140625" defaultRowHeight="12.75"/>
  <cols>
    <col min="4" max="4" width="8.8515625" style="0" bestFit="1" customWidth="1"/>
  </cols>
  <sheetData>
    <row r="1" spans="1:6" ht="12.75">
      <c r="A1" s="15" t="s">
        <v>27</v>
      </c>
      <c r="B1" s="15"/>
      <c r="C1" s="15"/>
      <c r="D1" s="15"/>
      <c r="E1" s="15"/>
      <c r="F1" s="15"/>
    </row>
    <row r="2" spans="1:6" ht="12.75">
      <c r="A2" s="16" t="s">
        <v>28</v>
      </c>
      <c r="B2" s="16"/>
      <c r="C2" s="16"/>
      <c r="D2" s="16"/>
      <c r="E2" s="16"/>
      <c r="F2" s="16"/>
    </row>
    <row r="3" spans="1:6" ht="12.75">
      <c r="A3" s="17" t="s">
        <v>7</v>
      </c>
      <c r="B3" s="17"/>
      <c r="C3" s="17"/>
      <c r="D3" s="17"/>
      <c r="E3" s="17"/>
      <c r="F3" s="17"/>
    </row>
    <row r="4" spans="1:6" ht="12.75">
      <c r="A4" s="4"/>
      <c r="B4" s="4"/>
      <c r="C4" s="4"/>
      <c r="D4" s="5"/>
      <c r="E4" s="5"/>
      <c r="F4" s="5"/>
    </row>
    <row r="5" spans="1:6" ht="144">
      <c r="A5" s="8" t="s">
        <v>8</v>
      </c>
      <c r="B5" s="8" t="s">
        <v>9</v>
      </c>
      <c r="C5" s="8" t="s">
        <v>10</v>
      </c>
      <c r="D5" s="8" t="s">
        <v>12</v>
      </c>
      <c r="E5" s="10" t="s">
        <v>13</v>
      </c>
      <c r="F5" s="10" t="s">
        <v>14</v>
      </c>
    </row>
    <row r="6" spans="1:6" ht="24">
      <c r="A6" s="1" t="s">
        <v>0</v>
      </c>
      <c r="B6" s="2" t="s">
        <v>1</v>
      </c>
      <c r="C6" s="2" t="s">
        <v>1</v>
      </c>
      <c r="D6" s="3">
        <v>53373</v>
      </c>
      <c r="E6" s="3">
        <v>26472</v>
      </c>
      <c r="F6" s="3">
        <v>26901</v>
      </c>
    </row>
    <row r="7" spans="1:6" ht="12.75">
      <c r="A7" s="4" t="str">
        <f>" 0-4"</f>
        <v> 0-4</v>
      </c>
      <c r="B7" s="5" t="s">
        <v>1</v>
      </c>
      <c r="C7" s="5" t="s">
        <v>1</v>
      </c>
      <c r="D7" s="6">
        <v>2875</v>
      </c>
      <c r="E7" s="6">
        <v>1492</v>
      </c>
      <c r="F7" s="6">
        <v>1383</v>
      </c>
    </row>
    <row r="8" spans="1:6" ht="12.75">
      <c r="A8" s="4" t="str">
        <f>" 5-9"</f>
        <v> 5-9</v>
      </c>
      <c r="B8" s="5" t="s">
        <v>1</v>
      </c>
      <c r="C8" s="5" t="s">
        <v>1</v>
      </c>
      <c r="D8" s="6">
        <v>2847</v>
      </c>
      <c r="E8" s="6">
        <v>1519</v>
      </c>
      <c r="F8" s="6">
        <v>1328</v>
      </c>
    </row>
    <row r="9" spans="1:6" ht="12.75">
      <c r="A9" s="4" t="str">
        <f>"10-14"</f>
        <v>10-14</v>
      </c>
      <c r="B9" s="5" t="s">
        <v>1</v>
      </c>
      <c r="C9" s="5" t="s">
        <v>1</v>
      </c>
      <c r="D9" s="6">
        <v>3159</v>
      </c>
      <c r="E9" s="6">
        <v>1655</v>
      </c>
      <c r="F9" s="6">
        <v>1504</v>
      </c>
    </row>
    <row r="10" spans="1:6" ht="12.75">
      <c r="A10" s="4" t="str">
        <f>"15-19"</f>
        <v>15-19</v>
      </c>
      <c r="B10" s="5" t="s">
        <v>1</v>
      </c>
      <c r="C10" s="5" t="s">
        <v>1</v>
      </c>
      <c r="D10" s="6">
        <v>3649</v>
      </c>
      <c r="E10" s="6">
        <v>1986</v>
      </c>
      <c r="F10" s="6">
        <v>1663</v>
      </c>
    </row>
    <row r="11" spans="1:6" ht="12.75">
      <c r="A11" s="4" t="str">
        <f>"20-24"</f>
        <v>20-24</v>
      </c>
      <c r="B11" s="5" t="s">
        <v>1</v>
      </c>
      <c r="C11" s="5" t="s">
        <v>1</v>
      </c>
      <c r="D11" s="6">
        <v>4097</v>
      </c>
      <c r="E11" s="6">
        <v>2302</v>
      </c>
      <c r="F11" s="6">
        <v>1795</v>
      </c>
    </row>
    <row r="12" spans="1:6" ht="12.75">
      <c r="A12" s="4" t="str">
        <f>"25-29"</f>
        <v>25-29</v>
      </c>
      <c r="B12" s="5" t="s">
        <v>1</v>
      </c>
      <c r="C12" s="5" t="s">
        <v>1</v>
      </c>
      <c r="D12" s="6">
        <v>4333</v>
      </c>
      <c r="E12" s="6">
        <v>2245</v>
      </c>
      <c r="F12" s="6">
        <v>2088</v>
      </c>
    </row>
    <row r="13" spans="1:6" ht="12.75">
      <c r="A13" s="4" t="str">
        <f>"30-34"</f>
        <v>30-34</v>
      </c>
      <c r="B13" s="5" t="s">
        <v>1</v>
      </c>
      <c r="C13" s="5" t="s">
        <v>1</v>
      </c>
      <c r="D13" s="6">
        <v>4711</v>
      </c>
      <c r="E13" s="6">
        <v>2335</v>
      </c>
      <c r="F13" s="6">
        <v>2376</v>
      </c>
    </row>
    <row r="14" spans="1:6" ht="12.75">
      <c r="A14" s="4" t="str">
        <f>"35-39"</f>
        <v>35-39</v>
      </c>
      <c r="B14" s="5" t="s">
        <v>1</v>
      </c>
      <c r="C14" s="5" t="s">
        <v>1</v>
      </c>
      <c r="D14" s="6">
        <v>4324</v>
      </c>
      <c r="E14" s="6">
        <v>2094</v>
      </c>
      <c r="F14" s="6">
        <v>2230</v>
      </c>
    </row>
    <row r="15" spans="1:6" ht="12.75">
      <c r="A15" s="4" t="str">
        <f>"40-44"</f>
        <v>40-44</v>
      </c>
      <c r="B15" s="5" t="s">
        <v>1</v>
      </c>
      <c r="C15" s="5" t="s">
        <v>1</v>
      </c>
      <c r="D15" s="6">
        <v>4065</v>
      </c>
      <c r="E15" s="6">
        <v>1973</v>
      </c>
      <c r="F15" s="6">
        <v>2092</v>
      </c>
    </row>
    <row r="16" spans="1:6" ht="12.75">
      <c r="A16" s="4" t="str">
        <f>"45-49"</f>
        <v>45-49</v>
      </c>
      <c r="B16" s="5" t="s">
        <v>1</v>
      </c>
      <c r="C16" s="5" t="s">
        <v>1</v>
      </c>
      <c r="D16" s="6">
        <v>3495</v>
      </c>
      <c r="E16" s="6">
        <v>1699</v>
      </c>
      <c r="F16" s="6">
        <v>1796</v>
      </c>
    </row>
    <row r="17" spans="1:6" ht="12.75">
      <c r="A17" s="4" t="str">
        <f>"50-54"</f>
        <v>50-54</v>
      </c>
      <c r="B17" s="5" t="s">
        <v>1</v>
      </c>
      <c r="C17" s="5" t="s">
        <v>1</v>
      </c>
      <c r="D17" s="6">
        <v>3149</v>
      </c>
      <c r="E17" s="6">
        <v>1530</v>
      </c>
      <c r="F17" s="6">
        <v>1619</v>
      </c>
    </row>
    <row r="18" spans="1:6" ht="12.75">
      <c r="A18" s="4" t="str">
        <f>"55-59"</f>
        <v>55-59</v>
      </c>
      <c r="B18" s="5" t="s">
        <v>1</v>
      </c>
      <c r="C18" s="5" t="s">
        <v>1</v>
      </c>
      <c r="D18" s="6">
        <v>2335</v>
      </c>
      <c r="E18" s="6">
        <v>1139</v>
      </c>
      <c r="F18" s="6">
        <v>1196</v>
      </c>
    </row>
    <row r="19" spans="1:6" ht="12.75">
      <c r="A19" s="4" t="str">
        <f>"60-64"</f>
        <v>60-64</v>
      </c>
      <c r="B19" s="5" t="s">
        <v>1</v>
      </c>
      <c r="C19" s="5" t="s">
        <v>1</v>
      </c>
      <c r="D19" s="6">
        <v>2479</v>
      </c>
      <c r="E19" s="6">
        <v>1130</v>
      </c>
      <c r="F19" s="6">
        <v>1349</v>
      </c>
    </row>
    <row r="20" spans="1:6" ht="12.75">
      <c r="A20" s="4" t="str">
        <f>"65-69"</f>
        <v>65-69</v>
      </c>
      <c r="B20" s="5" t="s">
        <v>1</v>
      </c>
      <c r="C20" s="5" t="s">
        <v>1</v>
      </c>
      <c r="D20" s="6">
        <v>2483</v>
      </c>
      <c r="E20" s="6">
        <v>1120</v>
      </c>
      <c r="F20" s="6">
        <v>1363</v>
      </c>
    </row>
    <row r="21" spans="1:6" ht="12.75">
      <c r="A21" s="4" t="str">
        <f>"70-74"</f>
        <v>70-74</v>
      </c>
      <c r="B21" s="5" t="s">
        <v>1</v>
      </c>
      <c r="C21" s="5" t="s">
        <v>1</v>
      </c>
      <c r="D21" s="6">
        <v>2339</v>
      </c>
      <c r="E21" s="6">
        <v>999</v>
      </c>
      <c r="F21" s="6">
        <v>1340</v>
      </c>
    </row>
    <row r="22" spans="1:6" ht="12.75">
      <c r="A22" s="4" t="str">
        <f>"75-79"</f>
        <v>75-79</v>
      </c>
      <c r="B22" s="5" t="s">
        <v>1</v>
      </c>
      <c r="C22" s="5" t="s">
        <v>1</v>
      </c>
      <c r="D22" s="6">
        <v>1449</v>
      </c>
      <c r="E22" s="6">
        <v>632</v>
      </c>
      <c r="F22" s="6">
        <v>817</v>
      </c>
    </row>
    <row r="23" spans="1:6" ht="12.75">
      <c r="A23" s="4" t="str">
        <f>"80-84"</f>
        <v>80-84</v>
      </c>
      <c r="B23" s="5" t="s">
        <v>1</v>
      </c>
      <c r="C23" s="5" t="s">
        <v>1</v>
      </c>
      <c r="D23" s="6">
        <v>927</v>
      </c>
      <c r="E23" s="6">
        <v>369</v>
      </c>
      <c r="F23" s="6">
        <v>558</v>
      </c>
    </row>
    <row r="24" spans="1:6" ht="12.75">
      <c r="A24" s="4" t="str">
        <f>"85+"</f>
        <v>85+</v>
      </c>
      <c r="B24" s="5" t="s">
        <v>1</v>
      </c>
      <c r="C24" s="5" t="s">
        <v>1</v>
      </c>
      <c r="D24" s="6">
        <v>657</v>
      </c>
      <c r="E24" s="6">
        <v>253</v>
      </c>
      <c r="F24" s="6">
        <v>404</v>
      </c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K38" sqref="K37:K38"/>
    </sheetView>
  </sheetViews>
  <sheetFormatPr defaultColWidth="9.140625" defaultRowHeight="12.75"/>
  <cols>
    <col min="1" max="1" width="17.421875" style="0" customWidth="1"/>
  </cols>
  <sheetData>
    <row r="1" spans="1:19" ht="12.75">
      <c r="A1" s="15" t="s">
        <v>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2.75">
      <c r="A4" s="7"/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19" t="s">
        <v>8</v>
      </c>
      <c r="B5" s="20" t="s">
        <v>9</v>
      </c>
      <c r="C5" s="20" t="s">
        <v>10</v>
      </c>
      <c r="D5" s="23" t="s">
        <v>11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5"/>
    </row>
    <row r="6" spans="1:19" ht="12.75">
      <c r="A6" s="19"/>
      <c r="B6" s="21"/>
      <c r="C6" s="21"/>
      <c r="D6" s="26" t="s">
        <v>12</v>
      </c>
      <c r="E6" s="27"/>
      <c r="F6" s="27"/>
      <c r="G6" s="27"/>
      <c r="H6" s="27"/>
      <c r="I6" s="28"/>
      <c r="J6" s="26" t="s">
        <v>13</v>
      </c>
      <c r="K6" s="27"/>
      <c r="L6" s="27"/>
      <c r="M6" s="27"/>
      <c r="N6" s="28"/>
      <c r="O6" s="26" t="s">
        <v>14</v>
      </c>
      <c r="P6" s="27"/>
      <c r="Q6" s="27"/>
      <c r="R6" s="27"/>
      <c r="S6" s="28"/>
    </row>
    <row r="7" spans="1:19" ht="48.75" customHeight="1">
      <c r="A7" s="19"/>
      <c r="B7" s="22"/>
      <c r="C7" s="22"/>
      <c r="D7" s="8" t="s">
        <v>15</v>
      </c>
      <c r="E7" s="8" t="s">
        <v>16</v>
      </c>
      <c r="F7" s="8" t="s">
        <v>17</v>
      </c>
      <c r="G7" s="8" t="s">
        <v>18</v>
      </c>
      <c r="H7" s="8" t="s">
        <v>19</v>
      </c>
      <c r="I7" s="8" t="s">
        <v>20</v>
      </c>
      <c r="J7" s="8" t="s">
        <v>16</v>
      </c>
      <c r="K7" s="8" t="s">
        <v>17</v>
      </c>
      <c r="L7" s="8" t="s">
        <v>21</v>
      </c>
      <c r="M7" s="8" t="s">
        <v>22</v>
      </c>
      <c r="N7" s="8" t="s">
        <v>20</v>
      </c>
      <c r="O7" s="8" t="s">
        <v>23</v>
      </c>
      <c r="P7" s="8" t="s">
        <v>24</v>
      </c>
      <c r="Q7" s="8" t="s">
        <v>25</v>
      </c>
      <c r="R7" s="8" t="s">
        <v>26</v>
      </c>
      <c r="S7" s="8" t="s">
        <v>20</v>
      </c>
    </row>
    <row r="8" spans="1:19" ht="12.75">
      <c r="A8" s="1" t="s">
        <v>0</v>
      </c>
      <c r="B8" s="2" t="s">
        <v>1</v>
      </c>
      <c r="C8" s="2" t="s">
        <v>1</v>
      </c>
      <c r="D8" s="3">
        <v>53373</v>
      </c>
      <c r="E8" s="3">
        <v>22511</v>
      </c>
      <c r="F8" s="3">
        <v>25072</v>
      </c>
      <c r="G8" s="3">
        <v>3713</v>
      </c>
      <c r="H8" s="3">
        <v>1527</v>
      </c>
      <c r="I8" s="3">
        <v>550</v>
      </c>
      <c r="J8" s="3">
        <v>12795</v>
      </c>
      <c r="K8" s="3">
        <v>12610</v>
      </c>
      <c r="L8" s="3">
        <v>461</v>
      </c>
      <c r="M8" s="3">
        <v>467</v>
      </c>
      <c r="N8" s="3">
        <v>139</v>
      </c>
      <c r="O8" s="3">
        <v>9716</v>
      </c>
      <c r="P8" s="3">
        <v>12462</v>
      </c>
      <c r="Q8" s="3">
        <v>3252</v>
      </c>
      <c r="R8" s="3">
        <v>1060</v>
      </c>
      <c r="S8" s="3">
        <v>411</v>
      </c>
    </row>
    <row r="9" spans="1:19" ht="12.75">
      <c r="A9" s="4" t="str">
        <f>" 0-4"</f>
        <v> 0-4</v>
      </c>
      <c r="B9" s="5" t="s">
        <v>1</v>
      </c>
      <c r="C9" s="5" t="s">
        <v>1</v>
      </c>
      <c r="D9" s="6">
        <v>2875</v>
      </c>
      <c r="E9" s="6">
        <v>2875</v>
      </c>
      <c r="F9" s="6">
        <v>0</v>
      </c>
      <c r="G9" s="6">
        <v>0</v>
      </c>
      <c r="H9" s="6">
        <v>0</v>
      </c>
      <c r="I9" s="6">
        <v>0</v>
      </c>
      <c r="J9" s="6">
        <v>1492</v>
      </c>
      <c r="K9" s="6">
        <v>0</v>
      </c>
      <c r="L9" s="6">
        <v>0</v>
      </c>
      <c r="M9" s="6">
        <v>0</v>
      </c>
      <c r="N9" s="6">
        <v>0</v>
      </c>
      <c r="O9" s="6">
        <v>1383</v>
      </c>
      <c r="P9" s="6">
        <v>0</v>
      </c>
      <c r="Q9" s="6">
        <v>0</v>
      </c>
      <c r="R9" s="6">
        <v>0</v>
      </c>
      <c r="S9" s="6">
        <v>0</v>
      </c>
    </row>
    <row r="10" spans="1:19" ht="12.75">
      <c r="A10" s="4" t="str">
        <f>" 5-9"</f>
        <v> 5-9</v>
      </c>
      <c r="B10" s="5" t="s">
        <v>1</v>
      </c>
      <c r="C10" s="5" t="s">
        <v>1</v>
      </c>
      <c r="D10" s="6">
        <v>2847</v>
      </c>
      <c r="E10" s="6">
        <v>2847</v>
      </c>
      <c r="F10" s="6">
        <v>0</v>
      </c>
      <c r="G10" s="6">
        <v>0</v>
      </c>
      <c r="H10" s="6">
        <v>0</v>
      </c>
      <c r="I10" s="6">
        <v>0</v>
      </c>
      <c r="J10" s="6">
        <v>1519</v>
      </c>
      <c r="K10" s="6">
        <v>0</v>
      </c>
      <c r="L10" s="6">
        <v>0</v>
      </c>
      <c r="M10" s="6">
        <v>0</v>
      </c>
      <c r="N10" s="6">
        <v>0</v>
      </c>
      <c r="O10" s="6">
        <v>1328</v>
      </c>
      <c r="P10" s="6">
        <v>0</v>
      </c>
      <c r="Q10" s="6">
        <v>0</v>
      </c>
      <c r="R10" s="6">
        <v>0</v>
      </c>
      <c r="S10" s="6">
        <v>0</v>
      </c>
    </row>
    <row r="11" spans="1:19" ht="12.75">
      <c r="A11" s="4" t="str">
        <f>"10-14"</f>
        <v>10-14</v>
      </c>
      <c r="B11" s="5" t="s">
        <v>1</v>
      </c>
      <c r="C11" s="5" t="s">
        <v>1</v>
      </c>
      <c r="D11" s="6">
        <v>3159</v>
      </c>
      <c r="E11" s="6">
        <v>3155</v>
      </c>
      <c r="F11" s="6">
        <v>2</v>
      </c>
      <c r="G11" s="6">
        <v>2</v>
      </c>
      <c r="H11" s="6">
        <v>0</v>
      </c>
      <c r="I11" s="6">
        <v>0</v>
      </c>
      <c r="J11" s="6">
        <v>1654</v>
      </c>
      <c r="K11" s="6">
        <v>0</v>
      </c>
      <c r="L11" s="6">
        <v>1</v>
      </c>
      <c r="M11" s="6">
        <v>0</v>
      </c>
      <c r="N11" s="6">
        <v>0</v>
      </c>
      <c r="O11" s="6">
        <v>1501</v>
      </c>
      <c r="P11" s="6">
        <v>2</v>
      </c>
      <c r="Q11" s="6">
        <v>1</v>
      </c>
      <c r="R11" s="6">
        <v>0</v>
      </c>
      <c r="S11" s="6">
        <v>0</v>
      </c>
    </row>
    <row r="12" spans="1:19" ht="12.75">
      <c r="A12" s="4" t="str">
        <f>"15-19"</f>
        <v>15-19</v>
      </c>
      <c r="B12" s="5" t="s">
        <v>1</v>
      </c>
      <c r="C12" s="5" t="s">
        <v>1</v>
      </c>
      <c r="D12" s="6">
        <v>3649</v>
      </c>
      <c r="E12" s="6">
        <v>3577</v>
      </c>
      <c r="F12" s="6">
        <v>68</v>
      </c>
      <c r="G12" s="6">
        <v>2</v>
      </c>
      <c r="H12" s="6">
        <v>1</v>
      </c>
      <c r="I12" s="6">
        <v>1</v>
      </c>
      <c r="J12" s="6">
        <v>1972</v>
      </c>
      <c r="K12" s="6">
        <v>13</v>
      </c>
      <c r="L12" s="6">
        <v>1</v>
      </c>
      <c r="M12" s="6">
        <v>0</v>
      </c>
      <c r="N12" s="6">
        <v>0</v>
      </c>
      <c r="O12" s="6">
        <v>1605</v>
      </c>
      <c r="P12" s="6">
        <v>55</v>
      </c>
      <c r="Q12" s="6">
        <v>1</v>
      </c>
      <c r="R12" s="6">
        <v>1</v>
      </c>
      <c r="S12" s="6">
        <v>1</v>
      </c>
    </row>
    <row r="13" spans="1:19" ht="12.75">
      <c r="A13" s="4" t="str">
        <f>"20-24"</f>
        <v>20-24</v>
      </c>
      <c r="B13" s="5" t="s">
        <v>1</v>
      </c>
      <c r="C13" s="5" t="s">
        <v>1</v>
      </c>
      <c r="D13" s="6">
        <v>4097</v>
      </c>
      <c r="E13" s="6">
        <v>3536</v>
      </c>
      <c r="F13" s="6">
        <v>485</v>
      </c>
      <c r="G13" s="6">
        <v>22</v>
      </c>
      <c r="H13" s="6">
        <v>31</v>
      </c>
      <c r="I13" s="6">
        <v>23</v>
      </c>
      <c r="J13" s="6">
        <v>2144</v>
      </c>
      <c r="K13" s="6">
        <v>137</v>
      </c>
      <c r="L13" s="6">
        <v>10</v>
      </c>
      <c r="M13" s="6">
        <v>8</v>
      </c>
      <c r="N13" s="6">
        <v>3</v>
      </c>
      <c r="O13" s="6">
        <v>1392</v>
      </c>
      <c r="P13" s="6">
        <v>348</v>
      </c>
      <c r="Q13" s="6">
        <v>12</v>
      </c>
      <c r="R13" s="6">
        <v>23</v>
      </c>
      <c r="S13" s="6">
        <v>20</v>
      </c>
    </row>
    <row r="14" spans="1:19" ht="12.75">
      <c r="A14" s="4" t="str">
        <f>"25-29"</f>
        <v>25-29</v>
      </c>
      <c r="B14" s="5" t="s">
        <v>1</v>
      </c>
      <c r="C14" s="5" t="s">
        <v>1</v>
      </c>
      <c r="D14" s="6">
        <v>4333</v>
      </c>
      <c r="E14" s="6">
        <v>2662</v>
      </c>
      <c r="F14" s="6">
        <v>1457</v>
      </c>
      <c r="G14" s="6">
        <v>26</v>
      </c>
      <c r="H14" s="6">
        <v>122</v>
      </c>
      <c r="I14" s="6">
        <v>66</v>
      </c>
      <c r="J14" s="6">
        <v>1662</v>
      </c>
      <c r="K14" s="6">
        <v>536</v>
      </c>
      <c r="L14" s="6">
        <v>6</v>
      </c>
      <c r="M14" s="6">
        <v>30</v>
      </c>
      <c r="N14" s="6">
        <v>11</v>
      </c>
      <c r="O14" s="6">
        <v>1000</v>
      </c>
      <c r="P14" s="6">
        <v>921</v>
      </c>
      <c r="Q14" s="6">
        <v>20</v>
      </c>
      <c r="R14" s="6">
        <v>92</v>
      </c>
      <c r="S14" s="6">
        <v>55</v>
      </c>
    </row>
    <row r="15" spans="1:19" ht="12.75">
      <c r="A15" s="4" t="str">
        <f>"30-34"</f>
        <v>30-34</v>
      </c>
      <c r="B15" s="5" t="s">
        <v>1</v>
      </c>
      <c r="C15" s="5" t="s">
        <v>1</v>
      </c>
      <c r="D15" s="6">
        <v>4711</v>
      </c>
      <c r="E15" s="6">
        <v>1552</v>
      </c>
      <c r="F15" s="6">
        <v>2863</v>
      </c>
      <c r="G15" s="6">
        <v>55</v>
      </c>
      <c r="H15" s="6">
        <v>170</v>
      </c>
      <c r="I15" s="6">
        <v>71</v>
      </c>
      <c r="J15" s="6">
        <v>1031</v>
      </c>
      <c r="K15" s="6">
        <v>1224</v>
      </c>
      <c r="L15" s="6">
        <v>14</v>
      </c>
      <c r="M15" s="6">
        <v>49</v>
      </c>
      <c r="N15" s="6">
        <v>17</v>
      </c>
      <c r="O15" s="6">
        <v>521</v>
      </c>
      <c r="P15" s="6">
        <v>1639</v>
      </c>
      <c r="Q15" s="6">
        <v>41</v>
      </c>
      <c r="R15" s="6">
        <v>121</v>
      </c>
      <c r="S15" s="6">
        <v>54</v>
      </c>
    </row>
    <row r="16" spans="1:19" ht="12.75">
      <c r="A16" s="4" t="str">
        <f>"35-39"</f>
        <v>35-39</v>
      </c>
      <c r="B16" s="5" t="s">
        <v>1</v>
      </c>
      <c r="C16" s="5" t="s">
        <v>1</v>
      </c>
      <c r="D16" s="6">
        <v>4324</v>
      </c>
      <c r="E16" s="6">
        <v>694</v>
      </c>
      <c r="F16" s="6">
        <v>3253</v>
      </c>
      <c r="G16" s="6">
        <v>64</v>
      </c>
      <c r="H16" s="6">
        <v>218</v>
      </c>
      <c r="I16" s="6">
        <v>95</v>
      </c>
      <c r="J16" s="6">
        <v>451</v>
      </c>
      <c r="K16" s="6">
        <v>1546</v>
      </c>
      <c r="L16" s="6">
        <v>10</v>
      </c>
      <c r="M16" s="6">
        <v>67</v>
      </c>
      <c r="N16" s="6">
        <v>20</v>
      </c>
      <c r="O16" s="6">
        <v>243</v>
      </c>
      <c r="P16" s="6">
        <v>1707</v>
      </c>
      <c r="Q16" s="6">
        <v>54</v>
      </c>
      <c r="R16" s="6">
        <v>151</v>
      </c>
      <c r="S16" s="6">
        <v>75</v>
      </c>
    </row>
    <row r="17" spans="1:19" ht="12.75">
      <c r="A17" s="4" t="str">
        <f>"40-44"</f>
        <v>40-44</v>
      </c>
      <c r="B17" s="5" t="s">
        <v>1</v>
      </c>
      <c r="C17" s="5" t="s">
        <v>1</v>
      </c>
      <c r="D17" s="6">
        <v>4065</v>
      </c>
      <c r="E17" s="6">
        <v>436</v>
      </c>
      <c r="F17" s="6">
        <v>3206</v>
      </c>
      <c r="G17" s="6">
        <v>99</v>
      </c>
      <c r="H17" s="6">
        <v>235</v>
      </c>
      <c r="I17" s="6">
        <v>89</v>
      </c>
      <c r="J17" s="6">
        <v>296</v>
      </c>
      <c r="K17" s="6">
        <v>1564</v>
      </c>
      <c r="L17" s="6">
        <v>9</v>
      </c>
      <c r="M17" s="6">
        <v>76</v>
      </c>
      <c r="N17" s="6">
        <v>28</v>
      </c>
      <c r="O17" s="6">
        <v>140</v>
      </c>
      <c r="P17" s="6">
        <v>1642</v>
      </c>
      <c r="Q17" s="6">
        <v>90</v>
      </c>
      <c r="R17" s="6">
        <v>159</v>
      </c>
      <c r="S17" s="6">
        <v>61</v>
      </c>
    </row>
    <row r="18" spans="1:19" ht="12.75">
      <c r="A18" s="4" t="str">
        <f>"45-49"</f>
        <v>45-49</v>
      </c>
      <c r="B18" s="5" t="s">
        <v>1</v>
      </c>
      <c r="C18" s="5" t="s">
        <v>1</v>
      </c>
      <c r="D18" s="6">
        <v>3495</v>
      </c>
      <c r="E18" s="6">
        <v>272</v>
      </c>
      <c r="F18" s="6">
        <v>2857</v>
      </c>
      <c r="G18" s="6">
        <v>111</v>
      </c>
      <c r="H18" s="6">
        <v>202</v>
      </c>
      <c r="I18" s="6">
        <v>53</v>
      </c>
      <c r="J18" s="6">
        <v>161</v>
      </c>
      <c r="K18" s="6">
        <v>1443</v>
      </c>
      <c r="L18" s="6">
        <v>11</v>
      </c>
      <c r="M18" s="6">
        <v>71</v>
      </c>
      <c r="N18" s="6">
        <v>13</v>
      </c>
      <c r="O18" s="6">
        <v>111</v>
      </c>
      <c r="P18" s="6">
        <v>1414</v>
      </c>
      <c r="Q18" s="6">
        <v>100</v>
      </c>
      <c r="R18" s="6">
        <v>131</v>
      </c>
      <c r="S18" s="6">
        <v>40</v>
      </c>
    </row>
    <row r="19" spans="1:19" ht="12.75">
      <c r="A19" s="4" t="str">
        <f>"50-54"</f>
        <v>50-54</v>
      </c>
      <c r="B19" s="5" t="s">
        <v>1</v>
      </c>
      <c r="C19" s="5" t="s">
        <v>1</v>
      </c>
      <c r="D19" s="6">
        <v>3149</v>
      </c>
      <c r="E19" s="6">
        <v>185</v>
      </c>
      <c r="F19" s="6">
        <v>2548</v>
      </c>
      <c r="G19" s="6">
        <v>197</v>
      </c>
      <c r="H19" s="6">
        <v>169</v>
      </c>
      <c r="I19" s="6">
        <v>50</v>
      </c>
      <c r="J19" s="6">
        <v>115</v>
      </c>
      <c r="K19" s="6">
        <v>1322</v>
      </c>
      <c r="L19" s="6">
        <v>16</v>
      </c>
      <c r="M19" s="6">
        <v>58</v>
      </c>
      <c r="N19" s="6">
        <v>19</v>
      </c>
      <c r="O19" s="6">
        <v>70</v>
      </c>
      <c r="P19" s="6">
        <v>1226</v>
      </c>
      <c r="Q19" s="6">
        <v>181</v>
      </c>
      <c r="R19" s="6">
        <v>111</v>
      </c>
      <c r="S19" s="6">
        <v>31</v>
      </c>
    </row>
    <row r="20" spans="1:19" ht="12.75">
      <c r="A20" s="4" t="str">
        <f>"55-59"</f>
        <v>55-59</v>
      </c>
      <c r="B20" s="5" t="s">
        <v>1</v>
      </c>
      <c r="C20" s="5" t="s">
        <v>1</v>
      </c>
      <c r="D20" s="6">
        <v>2335</v>
      </c>
      <c r="E20" s="6">
        <v>117</v>
      </c>
      <c r="F20" s="6">
        <v>1846</v>
      </c>
      <c r="G20" s="6">
        <v>250</v>
      </c>
      <c r="H20" s="6">
        <v>109</v>
      </c>
      <c r="I20" s="6">
        <v>13</v>
      </c>
      <c r="J20" s="6">
        <v>65</v>
      </c>
      <c r="K20" s="6">
        <v>1002</v>
      </c>
      <c r="L20" s="6">
        <v>29</v>
      </c>
      <c r="M20" s="6">
        <v>37</v>
      </c>
      <c r="N20" s="6">
        <v>6</v>
      </c>
      <c r="O20" s="6">
        <v>52</v>
      </c>
      <c r="P20" s="6">
        <v>844</v>
      </c>
      <c r="Q20" s="6">
        <v>221</v>
      </c>
      <c r="R20" s="6">
        <v>72</v>
      </c>
      <c r="S20" s="6">
        <v>7</v>
      </c>
    </row>
    <row r="21" spans="1:19" ht="12.75">
      <c r="A21" s="4" t="str">
        <f>"60-64"</f>
        <v>60-64</v>
      </c>
      <c r="B21" s="5" t="s">
        <v>1</v>
      </c>
      <c r="C21" s="5" t="s">
        <v>1</v>
      </c>
      <c r="D21" s="6">
        <v>2479</v>
      </c>
      <c r="E21" s="6">
        <v>116</v>
      </c>
      <c r="F21" s="6">
        <v>1897</v>
      </c>
      <c r="G21" s="6">
        <v>364</v>
      </c>
      <c r="H21" s="6">
        <v>75</v>
      </c>
      <c r="I21" s="6">
        <v>27</v>
      </c>
      <c r="J21" s="6">
        <v>52</v>
      </c>
      <c r="K21" s="6">
        <v>1022</v>
      </c>
      <c r="L21" s="6">
        <v>25</v>
      </c>
      <c r="M21" s="6">
        <v>24</v>
      </c>
      <c r="N21" s="6">
        <v>7</v>
      </c>
      <c r="O21" s="6">
        <v>64</v>
      </c>
      <c r="P21" s="6">
        <v>875</v>
      </c>
      <c r="Q21" s="6">
        <v>339</v>
      </c>
      <c r="R21" s="6">
        <v>51</v>
      </c>
      <c r="S21" s="6">
        <v>20</v>
      </c>
    </row>
    <row r="22" spans="1:19" ht="12.75">
      <c r="A22" s="4" t="str">
        <f>"65-69"</f>
        <v>65-69</v>
      </c>
      <c r="B22" s="5" t="s">
        <v>1</v>
      </c>
      <c r="C22" s="5" t="s">
        <v>1</v>
      </c>
      <c r="D22" s="6">
        <v>2483</v>
      </c>
      <c r="E22" s="6">
        <v>134</v>
      </c>
      <c r="F22" s="6">
        <v>1751</v>
      </c>
      <c r="G22" s="6">
        <v>506</v>
      </c>
      <c r="H22" s="6">
        <v>77</v>
      </c>
      <c r="I22" s="6">
        <v>15</v>
      </c>
      <c r="J22" s="6">
        <v>48</v>
      </c>
      <c r="K22" s="6">
        <v>1002</v>
      </c>
      <c r="L22" s="6">
        <v>44</v>
      </c>
      <c r="M22" s="6">
        <v>21</v>
      </c>
      <c r="N22" s="6">
        <v>5</v>
      </c>
      <c r="O22" s="6">
        <v>86</v>
      </c>
      <c r="P22" s="6">
        <v>749</v>
      </c>
      <c r="Q22" s="6">
        <v>462</v>
      </c>
      <c r="R22" s="6">
        <v>56</v>
      </c>
      <c r="S22" s="6">
        <v>10</v>
      </c>
    </row>
    <row r="23" spans="1:19" ht="12.75">
      <c r="A23" s="4" t="str">
        <f>"70-74"</f>
        <v>70-74</v>
      </c>
      <c r="B23" s="5" t="s">
        <v>1</v>
      </c>
      <c r="C23" s="5" t="s">
        <v>1</v>
      </c>
      <c r="D23" s="6">
        <v>2339</v>
      </c>
      <c r="E23" s="6">
        <v>142</v>
      </c>
      <c r="F23" s="6">
        <v>1435</v>
      </c>
      <c r="G23" s="6">
        <v>680</v>
      </c>
      <c r="H23" s="6">
        <v>61</v>
      </c>
      <c r="I23" s="6">
        <v>21</v>
      </c>
      <c r="J23" s="6">
        <v>58</v>
      </c>
      <c r="K23" s="6">
        <v>843</v>
      </c>
      <c r="L23" s="6">
        <v>73</v>
      </c>
      <c r="M23" s="6">
        <v>21</v>
      </c>
      <c r="N23" s="6">
        <v>4</v>
      </c>
      <c r="O23" s="6">
        <v>84</v>
      </c>
      <c r="P23" s="6">
        <v>592</v>
      </c>
      <c r="Q23" s="6">
        <v>607</v>
      </c>
      <c r="R23" s="6">
        <v>40</v>
      </c>
      <c r="S23" s="6">
        <v>17</v>
      </c>
    </row>
    <row r="24" spans="1:19" ht="12.75">
      <c r="A24" s="4" t="str">
        <f>"75-79"</f>
        <v>75-79</v>
      </c>
      <c r="B24" s="5" t="s">
        <v>1</v>
      </c>
      <c r="C24" s="5" t="s">
        <v>1</v>
      </c>
      <c r="D24" s="6">
        <v>1449</v>
      </c>
      <c r="E24" s="6">
        <v>97</v>
      </c>
      <c r="F24" s="6">
        <v>776</v>
      </c>
      <c r="G24" s="6">
        <v>531</v>
      </c>
      <c r="H24" s="6">
        <v>33</v>
      </c>
      <c r="I24" s="6">
        <v>12</v>
      </c>
      <c r="J24" s="6">
        <v>38</v>
      </c>
      <c r="K24" s="6">
        <v>508</v>
      </c>
      <c r="L24" s="6">
        <v>79</v>
      </c>
      <c r="M24" s="6">
        <v>4</v>
      </c>
      <c r="N24" s="6">
        <v>3</v>
      </c>
      <c r="O24" s="6">
        <v>59</v>
      </c>
      <c r="P24" s="6">
        <v>268</v>
      </c>
      <c r="Q24" s="6">
        <v>452</v>
      </c>
      <c r="R24" s="6">
        <v>29</v>
      </c>
      <c r="S24" s="6">
        <v>9</v>
      </c>
    </row>
    <row r="25" spans="1:19" ht="12.75">
      <c r="A25" s="4" t="str">
        <f>"80-84"</f>
        <v>80-84</v>
      </c>
      <c r="B25" s="5" t="s">
        <v>1</v>
      </c>
      <c r="C25" s="5" t="s">
        <v>1</v>
      </c>
      <c r="D25" s="6">
        <v>927</v>
      </c>
      <c r="E25" s="6">
        <v>61</v>
      </c>
      <c r="F25" s="6">
        <v>415</v>
      </c>
      <c r="G25" s="6">
        <v>430</v>
      </c>
      <c r="H25" s="6">
        <v>14</v>
      </c>
      <c r="I25" s="6">
        <v>7</v>
      </c>
      <c r="J25" s="6">
        <v>18</v>
      </c>
      <c r="K25" s="6">
        <v>290</v>
      </c>
      <c r="L25" s="6">
        <v>59</v>
      </c>
      <c r="M25" s="6">
        <v>1</v>
      </c>
      <c r="N25" s="6">
        <v>1</v>
      </c>
      <c r="O25" s="6">
        <v>43</v>
      </c>
      <c r="P25" s="6">
        <v>125</v>
      </c>
      <c r="Q25" s="6">
        <v>371</v>
      </c>
      <c r="R25" s="6">
        <v>13</v>
      </c>
      <c r="S25" s="6">
        <v>6</v>
      </c>
    </row>
    <row r="26" spans="1:19" ht="12.75">
      <c r="A26" s="4" t="str">
        <f>"85+"</f>
        <v>85+</v>
      </c>
      <c r="B26" s="5" t="s">
        <v>1</v>
      </c>
      <c r="C26" s="5" t="s">
        <v>1</v>
      </c>
      <c r="D26" s="6">
        <v>657</v>
      </c>
      <c r="E26" s="6">
        <v>53</v>
      </c>
      <c r="F26" s="6">
        <v>213</v>
      </c>
      <c r="G26" s="6">
        <v>374</v>
      </c>
      <c r="H26" s="6">
        <v>10</v>
      </c>
      <c r="I26" s="6">
        <v>7</v>
      </c>
      <c r="J26" s="6">
        <v>19</v>
      </c>
      <c r="K26" s="6">
        <v>158</v>
      </c>
      <c r="L26" s="6">
        <v>74</v>
      </c>
      <c r="M26" s="6">
        <v>0</v>
      </c>
      <c r="N26" s="6">
        <v>2</v>
      </c>
      <c r="O26" s="6">
        <v>34</v>
      </c>
      <c r="P26" s="6">
        <v>55</v>
      </c>
      <c r="Q26" s="6">
        <v>300</v>
      </c>
      <c r="R26" s="6">
        <v>10</v>
      </c>
      <c r="S26" s="6">
        <v>5</v>
      </c>
    </row>
    <row r="27" spans="1:19" ht="12.75">
      <c r="A27" s="1" t="s">
        <v>2</v>
      </c>
      <c r="B27" s="2" t="s">
        <v>3</v>
      </c>
      <c r="C27" s="2" t="s">
        <v>4</v>
      </c>
      <c r="D27" s="3">
        <v>53373</v>
      </c>
      <c r="E27" s="3">
        <v>22511</v>
      </c>
      <c r="F27" s="3">
        <v>25072</v>
      </c>
      <c r="G27" s="3">
        <v>3713</v>
      </c>
      <c r="H27" s="3">
        <v>1527</v>
      </c>
      <c r="I27" s="3">
        <v>550</v>
      </c>
      <c r="J27" s="3">
        <v>12795</v>
      </c>
      <c r="K27" s="3">
        <v>12610</v>
      </c>
      <c r="L27" s="3">
        <v>461</v>
      </c>
      <c r="M27" s="3">
        <v>467</v>
      </c>
      <c r="N27" s="3">
        <v>139</v>
      </c>
      <c r="O27" s="3">
        <v>9716</v>
      </c>
      <c r="P27" s="3">
        <v>12462</v>
      </c>
      <c r="Q27" s="3">
        <v>3252</v>
      </c>
      <c r="R27" s="3">
        <v>1060</v>
      </c>
      <c r="S27" s="3">
        <v>411</v>
      </c>
    </row>
  </sheetData>
  <sheetProtection/>
  <mergeCells count="10">
    <mergeCell ref="A1:S1"/>
    <mergeCell ref="A2:S2"/>
    <mergeCell ref="A3:S3"/>
    <mergeCell ref="A5:A7"/>
    <mergeCell ref="B5:B7"/>
    <mergeCell ref="C5:C7"/>
    <mergeCell ref="D5:S5"/>
    <mergeCell ref="D6:I6"/>
    <mergeCell ref="J6:N6"/>
    <mergeCell ref="O6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17" ht="12.75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2.75">
      <c r="A2" s="18" t="s">
        <v>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2.7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19" t="s">
        <v>30</v>
      </c>
      <c r="B5" s="20" t="s">
        <v>9</v>
      </c>
      <c r="C5" s="20" t="s">
        <v>10</v>
      </c>
      <c r="D5" s="29" t="s">
        <v>31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84">
      <c r="A6" s="19"/>
      <c r="B6" s="22"/>
      <c r="C6" s="22"/>
      <c r="D6" s="8" t="s">
        <v>32</v>
      </c>
      <c r="E6" s="8" t="s">
        <v>33</v>
      </c>
      <c r="F6" s="8" t="s">
        <v>34</v>
      </c>
      <c r="G6" s="8" t="s">
        <v>35</v>
      </c>
      <c r="H6" s="8" t="s">
        <v>36</v>
      </c>
      <c r="I6" s="8" t="s">
        <v>37</v>
      </c>
      <c r="J6" s="8" t="s">
        <v>38</v>
      </c>
      <c r="K6" s="8" t="s">
        <v>39</v>
      </c>
      <c r="L6" s="8" t="s">
        <v>40</v>
      </c>
      <c r="M6" s="8" t="s">
        <v>41</v>
      </c>
      <c r="N6" s="8" t="s">
        <v>42</v>
      </c>
      <c r="O6" s="8" t="s">
        <v>43</v>
      </c>
      <c r="P6" s="8" t="s">
        <v>44</v>
      </c>
      <c r="Q6" s="8" t="s">
        <v>45</v>
      </c>
    </row>
    <row r="7" spans="1:17" ht="24">
      <c r="A7" s="1" t="s">
        <v>0</v>
      </c>
      <c r="B7" s="2" t="s">
        <v>1</v>
      </c>
      <c r="C7" s="2" t="s">
        <v>1</v>
      </c>
      <c r="D7" s="3">
        <v>49939</v>
      </c>
      <c r="E7" s="3">
        <v>124</v>
      </c>
      <c r="F7" s="3">
        <v>234</v>
      </c>
      <c r="G7" s="3">
        <v>5640</v>
      </c>
      <c r="H7" s="3">
        <v>2497</v>
      </c>
      <c r="I7" s="3">
        <v>1839</v>
      </c>
      <c r="J7" s="3">
        <v>13290</v>
      </c>
      <c r="K7" s="3">
        <v>877</v>
      </c>
      <c r="L7" s="3">
        <v>743</v>
      </c>
      <c r="M7" s="3">
        <v>5714</v>
      </c>
      <c r="N7" s="3">
        <v>12993</v>
      </c>
      <c r="O7" s="3">
        <v>3477</v>
      </c>
      <c r="P7" s="3">
        <v>1703</v>
      </c>
      <c r="Q7" s="3">
        <v>808</v>
      </c>
    </row>
    <row r="8" spans="1:17" ht="12.75">
      <c r="A8" s="4" t="str">
        <f>" 6-9"</f>
        <v> 6-9</v>
      </c>
      <c r="B8" s="5" t="s">
        <v>1</v>
      </c>
      <c r="C8" s="5" t="s">
        <v>1</v>
      </c>
      <c r="D8" s="6">
        <v>2288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2287</v>
      </c>
      <c r="P8" s="6">
        <v>1</v>
      </c>
      <c r="Q8" s="6">
        <v>0</v>
      </c>
    </row>
    <row r="9" spans="1:17" ht="12.75">
      <c r="A9" s="4" t="str">
        <f>"10-14"</f>
        <v>10-14</v>
      </c>
      <c r="B9" s="5" t="s">
        <v>1</v>
      </c>
      <c r="C9" s="5" t="s">
        <v>1</v>
      </c>
      <c r="D9" s="6">
        <v>3159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214</v>
      </c>
      <c r="N9" s="6">
        <v>1749</v>
      </c>
      <c r="O9" s="6">
        <v>1190</v>
      </c>
      <c r="P9" s="6">
        <v>6</v>
      </c>
      <c r="Q9" s="6">
        <v>0</v>
      </c>
    </row>
    <row r="10" spans="1:17" ht="12.75">
      <c r="A10" s="4" t="str">
        <f>"15-19"</f>
        <v>15-19</v>
      </c>
      <c r="B10" s="5" t="s">
        <v>1</v>
      </c>
      <c r="C10" s="5" t="s">
        <v>1</v>
      </c>
      <c r="D10" s="6">
        <v>3649</v>
      </c>
      <c r="E10" s="6">
        <v>0</v>
      </c>
      <c r="F10" s="6">
        <v>0</v>
      </c>
      <c r="G10" s="6">
        <v>0</v>
      </c>
      <c r="H10" s="6">
        <v>0</v>
      </c>
      <c r="I10" s="6">
        <v>41</v>
      </c>
      <c r="J10" s="6">
        <v>1201</v>
      </c>
      <c r="K10" s="6">
        <v>70</v>
      </c>
      <c r="L10" s="6">
        <v>24</v>
      </c>
      <c r="M10" s="6">
        <v>1869</v>
      </c>
      <c r="N10" s="6">
        <v>421</v>
      </c>
      <c r="O10" s="6">
        <v>0</v>
      </c>
      <c r="P10" s="6">
        <v>18</v>
      </c>
      <c r="Q10" s="6">
        <v>5</v>
      </c>
    </row>
    <row r="11" spans="1:17" ht="12.75">
      <c r="A11" s="4" t="str">
        <f>"20-24"</f>
        <v>20-24</v>
      </c>
      <c r="B11" s="5" t="s">
        <v>1</v>
      </c>
      <c r="C11" s="5" t="s">
        <v>1</v>
      </c>
      <c r="D11" s="6">
        <v>4097</v>
      </c>
      <c r="E11" s="6">
        <v>0</v>
      </c>
      <c r="F11" s="6">
        <v>10</v>
      </c>
      <c r="G11" s="6">
        <v>257</v>
      </c>
      <c r="H11" s="6">
        <v>233</v>
      </c>
      <c r="I11" s="6">
        <v>380</v>
      </c>
      <c r="J11" s="6">
        <v>1980</v>
      </c>
      <c r="K11" s="6">
        <v>209</v>
      </c>
      <c r="L11" s="6">
        <v>67</v>
      </c>
      <c r="M11" s="6">
        <v>465</v>
      </c>
      <c r="N11" s="6">
        <v>446</v>
      </c>
      <c r="O11" s="6">
        <v>0</v>
      </c>
      <c r="P11" s="6">
        <v>26</v>
      </c>
      <c r="Q11" s="6">
        <v>24</v>
      </c>
    </row>
    <row r="12" spans="1:17" ht="12.75">
      <c r="A12" s="4" t="str">
        <f>"25-29"</f>
        <v>25-29</v>
      </c>
      <c r="B12" s="5" t="s">
        <v>1</v>
      </c>
      <c r="C12" s="5" t="s">
        <v>1</v>
      </c>
      <c r="D12" s="6">
        <v>4333</v>
      </c>
      <c r="E12" s="6">
        <v>8</v>
      </c>
      <c r="F12" s="6">
        <v>60</v>
      </c>
      <c r="G12" s="6">
        <v>725</v>
      </c>
      <c r="H12" s="6">
        <v>457</v>
      </c>
      <c r="I12" s="6">
        <v>370</v>
      </c>
      <c r="J12" s="6">
        <v>1536</v>
      </c>
      <c r="K12" s="6">
        <v>150</v>
      </c>
      <c r="L12" s="6">
        <v>63</v>
      </c>
      <c r="M12" s="6">
        <v>464</v>
      </c>
      <c r="N12" s="6">
        <v>454</v>
      </c>
      <c r="O12" s="6">
        <v>0</v>
      </c>
      <c r="P12" s="6">
        <v>17</v>
      </c>
      <c r="Q12" s="6">
        <v>29</v>
      </c>
    </row>
    <row r="13" spans="1:17" ht="12.75">
      <c r="A13" s="4" t="str">
        <f>"30-34"</f>
        <v>30-34</v>
      </c>
      <c r="B13" s="5" t="s">
        <v>1</v>
      </c>
      <c r="C13" s="5" t="s">
        <v>1</v>
      </c>
      <c r="D13" s="6">
        <v>4711</v>
      </c>
      <c r="E13" s="6">
        <v>16</v>
      </c>
      <c r="F13" s="6">
        <v>43</v>
      </c>
      <c r="G13" s="6">
        <v>1000</v>
      </c>
      <c r="H13" s="6">
        <v>435</v>
      </c>
      <c r="I13" s="6">
        <v>232</v>
      </c>
      <c r="J13" s="6">
        <v>1721</v>
      </c>
      <c r="K13" s="6">
        <v>141</v>
      </c>
      <c r="L13" s="6">
        <v>58</v>
      </c>
      <c r="M13" s="6">
        <v>462</v>
      </c>
      <c r="N13" s="6">
        <v>549</v>
      </c>
      <c r="O13" s="6">
        <v>0</v>
      </c>
      <c r="P13" s="6">
        <v>22</v>
      </c>
      <c r="Q13" s="6">
        <v>32</v>
      </c>
    </row>
    <row r="14" spans="1:17" ht="12.75">
      <c r="A14" s="4" t="str">
        <f>"35-39"</f>
        <v>35-39</v>
      </c>
      <c r="B14" s="5" t="s">
        <v>1</v>
      </c>
      <c r="C14" s="5" t="s">
        <v>1</v>
      </c>
      <c r="D14" s="6">
        <v>4324</v>
      </c>
      <c r="E14" s="6">
        <v>23</v>
      </c>
      <c r="F14" s="6">
        <v>39</v>
      </c>
      <c r="G14" s="6">
        <v>935</v>
      </c>
      <c r="H14" s="6">
        <v>380</v>
      </c>
      <c r="I14" s="6">
        <v>167</v>
      </c>
      <c r="J14" s="6">
        <v>1425</v>
      </c>
      <c r="K14" s="6">
        <v>99</v>
      </c>
      <c r="L14" s="6">
        <v>83</v>
      </c>
      <c r="M14" s="6">
        <v>475</v>
      </c>
      <c r="N14" s="6">
        <v>628</v>
      </c>
      <c r="O14" s="6">
        <v>0</v>
      </c>
      <c r="P14" s="6">
        <v>35</v>
      </c>
      <c r="Q14" s="6">
        <v>35</v>
      </c>
    </row>
    <row r="15" spans="1:17" ht="12.75">
      <c r="A15" s="4" t="str">
        <f>"40-44"</f>
        <v>40-44</v>
      </c>
      <c r="B15" s="5" t="s">
        <v>1</v>
      </c>
      <c r="C15" s="5" t="s">
        <v>1</v>
      </c>
      <c r="D15" s="6">
        <v>4065</v>
      </c>
      <c r="E15" s="6">
        <v>28</v>
      </c>
      <c r="F15" s="6">
        <v>28</v>
      </c>
      <c r="G15" s="6">
        <v>760</v>
      </c>
      <c r="H15" s="6">
        <v>298</v>
      </c>
      <c r="I15" s="6">
        <v>188</v>
      </c>
      <c r="J15" s="6">
        <v>1324</v>
      </c>
      <c r="K15" s="6">
        <v>64</v>
      </c>
      <c r="L15" s="6">
        <v>132</v>
      </c>
      <c r="M15" s="6">
        <v>390</v>
      </c>
      <c r="N15" s="6">
        <v>792</v>
      </c>
      <c r="O15" s="6">
        <v>0</v>
      </c>
      <c r="P15" s="6">
        <v>34</v>
      </c>
      <c r="Q15" s="6">
        <v>27</v>
      </c>
    </row>
    <row r="16" spans="1:17" ht="12.75">
      <c r="A16" s="4" t="str">
        <f>"45-49"</f>
        <v>45-49</v>
      </c>
      <c r="B16" s="5" t="s">
        <v>1</v>
      </c>
      <c r="C16" s="5" t="s">
        <v>1</v>
      </c>
      <c r="D16" s="6">
        <v>3495</v>
      </c>
      <c r="E16" s="6">
        <v>19</v>
      </c>
      <c r="F16" s="6">
        <v>22</v>
      </c>
      <c r="G16" s="6">
        <v>623</v>
      </c>
      <c r="H16" s="6">
        <v>246</v>
      </c>
      <c r="I16" s="6">
        <v>146</v>
      </c>
      <c r="J16" s="6">
        <v>1061</v>
      </c>
      <c r="K16" s="6">
        <v>61</v>
      </c>
      <c r="L16" s="6">
        <v>125</v>
      </c>
      <c r="M16" s="6">
        <v>319</v>
      </c>
      <c r="N16" s="6">
        <v>826</v>
      </c>
      <c r="O16" s="6">
        <v>0</v>
      </c>
      <c r="P16" s="6">
        <v>34</v>
      </c>
      <c r="Q16" s="6">
        <v>13</v>
      </c>
    </row>
    <row r="17" spans="1:17" ht="12.75">
      <c r="A17" s="4" t="str">
        <f>"50-54"</f>
        <v>50-54</v>
      </c>
      <c r="B17" s="5" t="s">
        <v>1</v>
      </c>
      <c r="C17" s="5" t="s">
        <v>1</v>
      </c>
      <c r="D17" s="6">
        <v>3149</v>
      </c>
      <c r="E17" s="6">
        <v>12</v>
      </c>
      <c r="F17" s="6">
        <v>14</v>
      </c>
      <c r="G17" s="6">
        <v>477</v>
      </c>
      <c r="H17" s="6">
        <v>182</v>
      </c>
      <c r="I17" s="6">
        <v>110</v>
      </c>
      <c r="J17" s="6">
        <v>817</v>
      </c>
      <c r="K17" s="6">
        <v>35</v>
      </c>
      <c r="L17" s="6">
        <v>94</v>
      </c>
      <c r="M17" s="6">
        <v>247</v>
      </c>
      <c r="N17" s="6">
        <v>1077</v>
      </c>
      <c r="O17" s="6">
        <v>0</v>
      </c>
      <c r="P17" s="6">
        <v>64</v>
      </c>
      <c r="Q17" s="6">
        <v>20</v>
      </c>
    </row>
    <row r="18" spans="1:17" ht="12.75">
      <c r="A18" s="4" t="str">
        <f>"55-59"</f>
        <v>55-59</v>
      </c>
      <c r="B18" s="5" t="s">
        <v>1</v>
      </c>
      <c r="C18" s="5" t="s">
        <v>1</v>
      </c>
      <c r="D18" s="6">
        <v>2335</v>
      </c>
      <c r="E18" s="6">
        <v>9</v>
      </c>
      <c r="F18" s="6">
        <v>9</v>
      </c>
      <c r="G18" s="6">
        <v>260</v>
      </c>
      <c r="H18" s="6">
        <v>93</v>
      </c>
      <c r="I18" s="6">
        <v>56</v>
      </c>
      <c r="J18" s="6">
        <v>507</v>
      </c>
      <c r="K18" s="6">
        <v>18</v>
      </c>
      <c r="L18" s="6">
        <v>40</v>
      </c>
      <c r="M18" s="6">
        <v>189</v>
      </c>
      <c r="N18" s="6">
        <v>1060</v>
      </c>
      <c r="O18" s="6">
        <v>0</v>
      </c>
      <c r="P18" s="6">
        <v>65</v>
      </c>
      <c r="Q18" s="6">
        <v>29</v>
      </c>
    </row>
    <row r="19" spans="1:17" ht="12.75">
      <c r="A19" s="4" t="str">
        <f>"60-64"</f>
        <v>60-64</v>
      </c>
      <c r="B19" s="5" t="s">
        <v>1</v>
      </c>
      <c r="C19" s="5" t="s">
        <v>1</v>
      </c>
      <c r="D19" s="6">
        <v>2479</v>
      </c>
      <c r="E19" s="6">
        <v>5</v>
      </c>
      <c r="F19" s="6">
        <v>2</v>
      </c>
      <c r="G19" s="6">
        <v>196</v>
      </c>
      <c r="H19" s="6">
        <v>70</v>
      </c>
      <c r="I19" s="6">
        <v>66</v>
      </c>
      <c r="J19" s="6">
        <v>556</v>
      </c>
      <c r="K19" s="6">
        <v>17</v>
      </c>
      <c r="L19" s="6">
        <v>33</v>
      </c>
      <c r="M19" s="6">
        <v>183</v>
      </c>
      <c r="N19" s="6">
        <v>1115</v>
      </c>
      <c r="O19" s="6">
        <v>0</v>
      </c>
      <c r="P19" s="6">
        <v>176</v>
      </c>
      <c r="Q19" s="6">
        <v>60</v>
      </c>
    </row>
    <row r="20" spans="1:17" ht="12.75">
      <c r="A20" s="4" t="str">
        <f>"65-69"</f>
        <v>65-69</v>
      </c>
      <c r="B20" s="5" t="s">
        <v>1</v>
      </c>
      <c r="C20" s="5" t="s">
        <v>1</v>
      </c>
      <c r="D20" s="6">
        <v>2483</v>
      </c>
      <c r="E20" s="6">
        <v>1</v>
      </c>
      <c r="F20" s="6">
        <v>6</v>
      </c>
      <c r="G20" s="6">
        <v>167</v>
      </c>
      <c r="H20" s="6">
        <v>49</v>
      </c>
      <c r="I20" s="6">
        <v>38</v>
      </c>
      <c r="J20" s="6">
        <v>482</v>
      </c>
      <c r="K20" s="6">
        <v>6</v>
      </c>
      <c r="L20" s="6">
        <v>15</v>
      </c>
      <c r="M20" s="6">
        <v>158</v>
      </c>
      <c r="N20" s="6">
        <v>1150</v>
      </c>
      <c r="O20" s="6">
        <v>0</v>
      </c>
      <c r="P20" s="6">
        <v>312</v>
      </c>
      <c r="Q20" s="6">
        <v>99</v>
      </c>
    </row>
    <row r="21" spans="1:17" ht="12.75">
      <c r="A21" s="4" t="str">
        <f>"70-74"</f>
        <v>70-74</v>
      </c>
      <c r="B21" s="5" t="s">
        <v>1</v>
      </c>
      <c r="C21" s="5" t="s">
        <v>1</v>
      </c>
      <c r="D21" s="6">
        <v>2339</v>
      </c>
      <c r="E21" s="6">
        <v>2</v>
      </c>
      <c r="F21" s="6">
        <v>1</v>
      </c>
      <c r="G21" s="6">
        <v>108</v>
      </c>
      <c r="H21" s="6">
        <v>26</v>
      </c>
      <c r="I21" s="6">
        <v>19</v>
      </c>
      <c r="J21" s="6">
        <v>358</v>
      </c>
      <c r="K21" s="6">
        <v>5</v>
      </c>
      <c r="L21" s="6">
        <v>2</v>
      </c>
      <c r="M21" s="6">
        <v>128</v>
      </c>
      <c r="N21" s="6">
        <v>1243</v>
      </c>
      <c r="O21" s="6">
        <v>0</v>
      </c>
      <c r="P21" s="6">
        <v>342</v>
      </c>
      <c r="Q21" s="6">
        <v>105</v>
      </c>
    </row>
    <row r="22" spans="1:17" ht="12.75">
      <c r="A22" s="4" t="str">
        <f>"75-79"</f>
        <v>75-79</v>
      </c>
      <c r="B22" s="5" t="s">
        <v>1</v>
      </c>
      <c r="C22" s="5" t="s">
        <v>1</v>
      </c>
      <c r="D22" s="6">
        <v>1449</v>
      </c>
      <c r="E22" s="6">
        <v>0</v>
      </c>
      <c r="F22" s="6">
        <v>0</v>
      </c>
      <c r="G22" s="6">
        <v>64</v>
      </c>
      <c r="H22" s="6">
        <v>9</v>
      </c>
      <c r="I22" s="6">
        <v>15</v>
      </c>
      <c r="J22" s="6">
        <v>180</v>
      </c>
      <c r="K22" s="6">
        <v>1</v>
      </c>
      <c r="L22" s="6">
        <v>2</v>
      </c>
      <c r="M22" s="6">
        <v>74</v>
      </c>
      <c r="N22" s="6">
        <v>767</v>
      </c>
      <c r="O22" s="6">
        <v>0</v>
      </c>
      <c r="P22" s="6">
        <v>242</v>
      </c>
      <c r="Q22" s="6">
        <v>95</v>
      </c>
    </row>
    <row r="23" spans="1:17" ht="12.75">
      <c r="A23" s="4" t="str">
        <f>"80-84"</f>
        <v>80-84</v>
      </c>
      <c r="B23" s="5" t="s">
        <v>1</v>
      </c>
      <c r="C23" s="5" t="s">
        <v>1</v>
      </c>
      <c r="D23" s="6">
        <v>927</v>
      </c>
      <c r="E23" s="6">
        <v>1</v>
      </c>
      <c r="F23" s="6">
        <v>0</v>
      </c>
      <c r="G23" s="6">
        <v>39</v>
      </c>
      <c r="H23" s="6">
        <v>8</v>
      </c>
      <c r="I23" s="6">
        <v>6</v>
      </c>
      <c r="J23" s="6">
        <v>82</v>
      </c>
      <c r="K23" s="6">
        <v>0</v>
      </c>
      <c r="L23" s="6">
        <v>3</v>
      </c>
      <c r="M23" s="6">
        <v>48</v>
      </c>
      <c r="N23" s="6">
        <v>456</v>
      </c>
      <c r="O23" s="6">
        <v>0</v>
      </c>
      <c r="P23" s="6">
        <v>170</v>
      </c>
      <c r="Q23" s="6">
        <v>114</v>
      </c>
    </row>
    <row r="24" spans="1:17" ht="12.75">
      <c r="A24" s="4" t="str">
        <f>"85+"</f>
        <v>85+</v>
      </c>
      <c r="B24" s="5" t="s">
        <v>1</v>
      </c>
      <c r="C24" s="5" t="s">
        <v>1</v>
      </c>
      <c r="D24" s="6">
        <v>657</v>
      </c>
      <c r="E24" s="6">
        <v>0</v>
      </c>
      <c r="F24" s="6">
        <v>0</v>
      </c>
      <c r="G24" s="6">
        <v>29</v>
      </c>
      <c r="H24" s="6">
        <v>11</v>
      </c>
      <c r="I24" s="6">
        <v>5</v>
      </c>
      <c r="J24" s="6">
        <v>60</v>
      </c>
      <c r="K24" s="6">
        <v>1</v>
      </c>
      <c r="L24" s="6">
        <v>2</v>
      </c>
      <c r="M24" s="6">
        <v>29</v>
      </c>
      <c r="N24" s="6">
        <v>260</v>
      </c>
      <c r="O24" s="6">
        <v>0</v>
      </c>
      <c r="P24" s="6">
        <v>139</v>
      </c>
      <c r="Q24" s="6">
        <v>121</v>
      </c>
    </row>
  </sheetData>
  <sheetProtection/>
  <mergeCells count="7">
    <mergeCell ref="A1:Q1"/>
    <mergeCell ref="A2:Q2"/>
    <mergeCell ref="A3:Q3"/>
    <mergeCell ref="A5:A6"/>
    <mergeCell ref="B5:B6"/>
    <mergeCell ref="C5:C6"/>
    <mergeCell ref="D5:Q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11.8515625" style="0" customWidth="1"/>
  </cols>
  <sheetData>
    <row r="1" spans="1:8" ht="12.75">
      <c r="A1" s="16" t="s">
        <v>47</v>
      </c>
      <c r="B1" s="16"/>
      <c r="C1" s="16"/>
      <c r="D1" s="16"/>
      <c r="E1" s="16"/>
      <c r="F1" s="16"/>
      <c r="G1" s="16"/>
      <c r="H1" s="16"/>
    </row>
    <row r="2" spans="1:8" ht="12.75">
      <c r="A2" s="16" t="s">
        <v>48</v>
      </c>
      <c r="B2" s="16"/>
      <c r="C2" s="16"/>
      <c r="D2" s="16"/>
      <c r="E2" s="16"/>
      <c r="F2" s="16"/>
      <c r="G2" s="16"/>
      <c r="H2" s="16"/>
    </row>
    <row r="3" spans="1:8" ht="12.75">
      <c r="A3" s="9"/>
      <c r="B3" s="9"/>
      <c r="C3" s="9"/>
      <c r="D3" s="11"/>
      <c r="E3" s="11"/>
      <c r="F3" s="11"/>
      <c r="G3" s="11"/>
      <c r="H3" s="11"/>
    </row>
    <row r="4" spans="1:8" ht="12.75">
      <c r="A4" s="32" t="s">
        <v>7</v>
      </c>
      <c r="B4" s="32"/>
      <c r="C4" s="32"/>
      <c r="D4" s="32"/>
      <c r="E4" s="32"/>
      <c r="F4" s="32"/>
      <c r="G4" s="32"/>
      <c r="H4" s="32"/>
    </row>
    <row r="5" spans="1:8" ht="12.75">
      <c r="A5" s="4"/>
      <c r="B5" s="4"/>
      <c r="C5" s="4"/>
      <c r="D5" s="12"/>
      <c r="E5" s="12"/>
      <c r="F5" s="12"/>
      <c r="G5" s="12"/>
      <c r="H5" s="12"/>
    </row>
    <row r="6" spans="1:8" ht="12.75">
      <c r="A6" s="20" t="s">
        <v>49</v>
      </c>
      <c r="B6" s="20" t="s">
        <v>9</v>
      </c>
      <c r="C6" s="20" t="s">
        <v>10</v>
      </c>
      <c r="D6" s="31" t="s">
        <v>50</v>
      </c>
      <c r="E6" s="31"/>
      <c r="F6" s="31"/>
      <c r="G6" s="31"/>
      <c r="H6" s="33" t="s">
        <v>51</v>
      </c>
    </row>
    <row r="7" spans="1:8" ht="12.75">
      <c r="A7" s="21"/>
      <c r="B7" s="21"/>
      <c r="C7" s="21"/>
      <c r="D7" s="33" t="s">
        <v>52</v>
      </c>
      <c r="E7" s="33" t="s">
        <v>53</v>
      </c>
      <c r="F7" s="30" t="s">
        <v>54</v>
      </c>
      <c r="G7" s="31"/>
      <c r="H7" s="33"/>
    </row>
    <row r="8" spans="1:8" ht="36">
      <c r="A8" s="22"/>
      <c r="B8" s="22"/>
      <c r="C8" s="22"/>
      <c r="D8" s="31"/>
      <c r="E8" s="31"/>
      <c r="F8" s="14" t="s">
        <v>55</v>
      </c>
      <c r="G8" s="13" t="s">
        <v>56</v>
      </c>
      <c r="H8" s="33"/>
    </row>
    <row r="9" spans="1:8" ht="12.75">
      <c r="A9" s="1" t="s">
        <v>2</v>
      </c>
      <c r="B9" s="2" t="s">
        <v>3</v>
      </c>
      <c r="C9" s="2" t="s">
        <v>4</v>
      </c>
      <c r="D9" s="3">
        <v>23198</v>
      </c>
      <c r="E9" s="3">
        <v>20734</v>
      </c>
      <c r="F9" s="3">
        <v>2464</v>
      </c>
      <c r="G9" s="3">
        <v>1112</v>
      </c>
      <c r="H9" s="3">
        <v>24453</v>
      </c>
    </row>
    <row r="10" spans="1:8" ht="12.75">
      <c r="A10" s="4" t="str">
        <f>"10-14"</f>
        <v>10-14</v>
      </c>
      <c r="B10" s="5" t="s">
        <v>3</v>
      </c>
      <c r="C10" s="5" t="s">
        <v>4</v>
      </c>
      <c r="D10" s="6">
        <v>18</v>
      </c>
      <c r="E10" s="6">
        <v>0</v>
      </c>
      <c r="F10" s="6">
        <v>18</v>
      </c>
      <c r="G10" s="6">
        <v>18</v>
      </c>
      <c r="H10" s="6">
        <v>3141</v>
      </c>
    </row>
    <row r="11" spans="1:8" ht="12.75">
      <c r="A11" s="4" t="str">
        <f>"15-19"</f>
        <v>15-19</v>
      </c>
      <c r="B11" s="5" t="s">
        <v>3</v>
      </c>
      <c r="C11" s="5" t="s">
        <v>4</v>
      </c>
      <c r="D11" s="6">
        <v>560</v>
      </c>
      <c r="E11" s="6">
        <v>333</v>
      </c>
      <c r="F11" s="6">
        <v>227</v>
      </c>
      <c r="G11" s="6">
        <v>183</v>
      </c>
      <c r="H11" s="6">
        <v>3089</v>
      </c>
    </row>
    <row r="12" spans="1:8" ht="12.75">
      <c r="A12" s="4" t="str">
        <f>"20-24"</f>
        <v>20-24</v>
      </c>
      <c r="B12" s="5" t="s">
        <v>3</v>
      </c>
      <c r="C12" s="5" t="s">
        <v>4</v>
      </c>
      <c r="D12" s="6">
        <v>2490</v>
      </c>
      <c r="E12" s="6">
        <v>1873</v>
      </c>
      <c r="F12" s="6">
        <v>617</v>
      </c>
      <c r="G12" s="6">
        <v>433</v>
      </c>
      <c r="H12" s="6">
        <v>1607</v>
      </c>
    </row>
    <row r="13" spans="1:8" ht="12.75">
      <c r="A13" s="4" t="str">
        <f>"25-29"</f>
        <v>25-29</v>
      </c>
      <c r="B13" s="5" t="s">
        <v>3</v>
      </c>
      <c r="C13" s="5" t="s">
        <v>4</v>
      </c>
      <c r="D13" s="6">
        <v>3480</v>
      </c>
      <c r="E13" s="6">
        <v>2979</v>
      </c>
      <c r="F13" s="6">
        <v>501</v>
      </c>
      <c r="G13" s="6">
        <v>250</v>
      </c>
      <c r="H13" s="6">
        <v>853</v>
      </c>
    </row>
    <row r="14" spans="1:8" ht="12.75">
      <c r="A14" s="4" t="str">
        <f>"30-34"</f>
        <v>30-34</v>
      </c>
      <c r="B14" s="5" t="s">
        <v>3</v>
      </c>
      <c r="C14" s="5" t="s">
        <v>4</v>
      </c>
      <c r="D14" s="6">
        <v>3877</v>
      </c>
      <c r="E14" s="6">
        <v>3524</v>
      </c>
      <c r="F14" s="6">
        <v>353</v>
      </c>
      <c r="G14" s="6">
        <v>124</v>
      </c>
      <c r="H14" s="6">
        <v>834</v>
      </c>
    </row>
    <row r="15" spans="1:8" ht="12.75">
      <c r="A15" s="4" t="str">
        <f>"35-39"</f>
        <v>35-39</v>
      </c>
      <c r="B15" s="5" t="s">
        <v>3</v>
      </c>
      <c r="C15" s="5" t="s">
        <v>4</v>
      </c>
      <c r="D15" s="6">
        <v>3543</v>
      </c>
      <c r="E15" s="6">
        <v>3281</v>
      </c>
      <c r="F15" s="6">
        <v>262</v>
      </c>
      <c r="G15" s="6">
        <v>67</v>
      </c>
      <c r="H15" s="6">
        <v>781</v>
      </c>
    </row>
    <row r="16" spans="1:8" ht="12.75">
      <c r="A16" s="4" t="str">
        <f>"40-44"</f>
        <v>40-44</v>
      </c>
      <c r="B16" s="5" t="s">
        <v>3</v>
      </c>
      <c r="C16" s="5" t="s">
        <v>4</v>
      </c>
      <c r="D16" s="6">
        <v>3138</v>
      </c>
      <c r="E16" s="6">
        <v>2982</v>
      </c>
      <c r="F16" s="6">
        <v>156</v>
      </c>
      <c r="G16" s="6">
        <v>23</v>
      </c>
      <c r="H16" s="6">
        <v>927</v>
      </c>
    </row>
    <row r="17" spans="1:8" ht="12.75">
      <c r="A17" s="4" t="str">
        <f>"45-49"</f>
        <v>45-49</v>
      </c>
      <c r="B17" s="5" t="s">
        <v>3</v>
      </c>
      <c r="C17" s="5" t="s">
        <v>4</v>
      </c>
      <c r="D17" s="6">
        <v>2493</v>
      </c>
      <c r="E17" s="6">
        <v>2378</v>
      </c>
      <c r="F17" s="6">
        <v>115</v>
      </c>
      <c r="G17" s="6">
        <v>10</v>
      </c>
      <c r="H17" s="6">
        <v>1002</v>
      </c>
    </row>
    <row r="18" spans="1:8" ht="12.75">
      <c r="A18" s="4" t="str">
        <f>"50-54"</f>
        <v>50-54</v>
      </c>
      <c r="B18" s="5" t="s">
        <v>3</v>
      </c>
      <c r="C18" s="5" t="s">
        <v>4</v>
      </c>
      <c r="D18" s="6">
        <v>1835</v>
      </c>
      <c r="E18" s="6">
        <v>1728</v>
      </c>
      <c r="F18" s="6">
        <v>107</v>
      </c>
      <c r="G18" s="6">
        <v>4</v>
      </c>
      <c r="H18" s="6">
        <v>1314</v>
      </c>
    </row>
    <row r="19" spans="1:8" ht="12.75">
      <c r="A19" s="4" t="str">
        <f>"55-59"</f>
        <v>55-59</v>
      </c>
      <c r="B19" s="5" t="s">
        <v>3</v>
      </c>
      <c r="C19" s="5" t="s">
        <v>4</v>
      </c>
      <c r="D19" s="6">
        <v>958</v>
      </c>
      <c r="E19" s="6">
        <v>876</v>
      </c>
      <c r="F19" s="6">
        <v>82</v>
      </c>
      <c r="G19" s="6">
        <v>0</v>
      </c>
      <c r="H19" s="6">
        <v>1377</v>
      </c>
    </row>
    <row r="20" spans="1:8" ht="12.75">
      <c r="A20" s="4" t="str">
        <f>"60-64"</f>
        <v>60-64</v>
      </c>
      <c r="B20" s="5" t="s">
        <v>3</v>
      </c>
      <c r="C20" s="5" t="s">
        <v>4</v>
      </c>
      <c r="D20" s="6">
        <v>444</v>
      </c>
      <c r="E20" s="6">
        <v>418</v>
      </c>
      <c r="F20" s="6">
        <v>26</v>
      </c>
      <c r="G20" s="6">
        <v>0</v>
      </c>
      <c r="H20" s="6">
        <v>2035</v>
      </c>
    </row>
    <row r="21" spans="1:8" ht="12.75">
      <c r="A21" s="4" t="str">
        <f>"65-69"</f>
        <v>65-69</v>
      </c>
      <c r="B21" s="5" t="s">
        <v>3</v>
      </c>
      <c r="C21" s="5" t="s">
        <v>4</v>
      </c>
      <c r="D21" s="6">
        <v>231</v>
      </c>
      <c r="E21" s="6">
        <v>231</v>
      </c>
      <c r="F21" s="6">
        <v>0</v>
      </c>
      <c r="G21" s="6">
        <v>0</v>
      </c>
      <c r="H21" s="6">
        <v>2252</v>
      </c>
    </row>
    <row r="22" spans="1:8" ht="12.75">
      <c r="A22" s="4" t="str">
        <f>"70-74"</f>
        <v>70-74</v>
      </c>
      <c r="B22" s="5" t="s">
        <v>3</v>
      </c>
      <c r="C22" s="5" t="s">
        <v>4</v>
      </c>
      <c r="D22" s="6">
        <v>118</v>
      </c>
      <c r="E22" s="6">
        <v>118</v>
      </c>
      <c r="F22" s="6">
        <v>0</v>
      </c>
      <c r="G22" s="6">
        <v>0</v>
      </c>
      <c r="H22" s="6">
        <v>2221</v>
      </c>
    </row>
    <row r="23" spans="1:8" ht="12.75">
      <c r="A23" s="4" t="str">
        <f>"75+"</f>
        <v>75+</v>
      </c>
      <c r="B23" s="5" t="s">
        <v>3</v>
      </c>
      <c r="C23" s="5" t="s">
        <v>4</v>
      </c>
      <c r="D23" s="6">
        <v>13</v>
      </c>
      <c r="E23" s="6">
        <v>13</v>
      </c>
      <c r="F23" s="6">
        <v>0</v>
      </c>
      <c r="G23" s="6">
        <v>0</v>
      </c>
      <c r="H23" s="6">
        <v>3020</v>
      </c>
    </row>
    <row r="24" spans="1:8" ht="12.75">
      <c r="A24" s="1" t="s">
        <v>13</v>
      </c>
      <c r="B24" s="2" t="s">
        <v>3</v>
      </c>
      <c r="C24" s="2" t="s">
        <v>4</v>
      </c>
      <c r="D24" s="3">
        <v>13913</v>
      </c>
      <c r="E24" s="3">
        <v>12621</v>
      </c>
      <c r="F24" s="3">
        <v>1292</v>
      </c>
      <c r="G24" s="3">
        <v>627</v>
      </c>
      <c r="H24" s="3">
        <v>9548</v>
      </c>
    </row>
    <row r="25" spans="1:8" ht="12.75">
      <c r="A25" s="4" t="str">
        <f>"10-14"</f>
        <v>10-14</v>
      </c>
      <c r="B25" s="5" t="s">
        <v>3</v>
      </c>
      <c r="C25" s="5" t="s">
        <v>4</v>
      </c>
      <c r="D25" s="6">
        <v>11</v>
      </c>
      <c r="E25" s="6">
        <v>0</v>
      </c>
      <c r="F25" s="6">
        <v>11</v>
      </c>
      <c r="G25" s="6">
        <v>11</v>
      </c>
      <c r="H25" s="6">
        <v>1644</v>
      </c>
    </row>
    <row r="26" spans="1:8" ht="12.75">
      <c r="A26" s="4" t="str">
        <f>"15-19"</f>
        <v>15-19</v>
      </c>
      <c r="B26" s="5" t="s">
        <v>3</v>
      </c>
      <c r="C26" s="5" t="s">
        <v>4</v>
      </c>
      <c r="D26" s="6">
        <v>351</v>
      </c>
      <c r="E26" s="6">
        <v>218</v>
      </c>
      <c r="F26" s="6">
        <v>133</v>
      </c>
      <c r="G26" s="6">
        <v>109</v>
      </c>
      <c r="H26" s="6">
        <v>1635</v>
      </c>
    </row>
    <row r="27" spans="1:8" ht="12.75">
      <c r="A27" s="4" t="str">
        <f>"20-24"</f>
        <v>20-24</v>
      </c>
      <c r="B27" s="5" t="s">
        <v>3</v>
      </c>
      <c r="C27" s="5" t="s">
        <v>4</v>
      </c>
      <c r="D27" s="6">
        <v>1473</v>
      </c>
      <c r="E27" s="6">
        <v>1125</v>
      </c>
      <c r="F27" s="6">
        <v>348</v>
      </c>
      <c r="G27" s="6">
        <v>258</v>
      </c>
      <c r="H27" s="6">
        <v>829</v>
      </c>
    </row>
    <row r="28" spans="1:8" ht="12.75">
      <c r="A28" s="4" t="str">
        <f>"25-29"</f>
        <v>25-29</v>
      </c>
      <c r="B28" s="5" t="s">
        <v>3</v>
      </c>
      <c r="C28" s="5" t="s">
        <v>4</v>
      </c>
      <c r="D28" s="6">
        <v>2001</v>
      </c>
      <c r="E28" s="6">
        <v>1754</v>
      </c>
      <c r="F28" s="6">
        <v>247</v>
      </c>
      <c r="G28" s="6">
        <v>139</v>
      </c>
      <c r="H28" s="6">
        <v>244</v>
      </c>
    </row>
    <row r="29" spans="1:8" ht="12.75">
      <c r="A29" s="4" t="str">
        <f>"30-34"</f>
        <v>30-34</v>
      </c>
      <c r="B29" s="5" t="s">
        <v>3</v>
      </c>
      <c r="C29" s="5" t="s">
        <v>4</v>
      </c>
      <c r="D29" s="6">
        <v>2207</v>
      </c>
      <c r="E29" s="6">
        <v>2034</v>
      </c>
      <c r="F29" s="6">
        <v>173</v>
      </c>
      <c r="G29" s="6">
        <v>66</v>
      </c>
      <c r="H29" s="6">
        <v>128</v>
      </c>
    </row>
    <row r="30" spans="1:8" ht="12.75">
      <c r="A30" s="4" t="str">
        <f>"35-39"</f>
        <v>35-39</v>
      </c>
      <c r="B30" s="5" t="s">
        <v>3</v>
      </c>
      <c r="C30" s="5" t="s">
        <v>4</v>
      </c>
      <c r="D30" s="6">
        <v>2004</v>
      </c>
      <c r="E30" s="6">
        <v>1863</v>
      </c>
      <c r="F30" s="6">
        <v>141</v>
      </c>
      <c r="G30" s="6">
        <v>41</v>
      </c>
      <c r="H30" s="6">
        <v>90</v>
      </c>
    </row>
    <row r="31" spans="1:8" ht="12.75">
      <c r="A31" s="4" t="str">
        <f>"40-44"</f>
        <v>40-44</v>
      </c>
      <c r="B31" s="5" t="s">
        <v>3</v>
      </c>
      <c r="C31" s="5" t="s">
        <v>4</v>
      </c>
      <c r="D31" s="6">
        <v>1839</v>
      </c>
      <c r="E31" s="6">
        <v>1772</v>
      </c>
      <c r="F31" s="6">
        <v>67</v>
      </c>
      <c r="G31" s="6">
        <v>3</v>
      </c>
      <c r="H31" s="6">
        <v>134</v>
      </c>
    </row>
    <row r="32" spans="1:8" ht="12.75">
      <c r="A32" s="4" t="str">
        <f>"45-49"</f>
        <v>45-49</v>
      </c>
      <c r="B32" s="5" t="s">
        <v>3</v>
      </c>
      <c r="C32" s="5" t="s">
        <v>4</v>
      </c>
      <c r="D32" s="6">
        <v>1538</v>
      </c>
      <c r="E32" s="6">
        <v>1478</v>
      </c>
      <c r="F32" s="6">
        <v>60</v>
      </c>
      <c r="G32" s="6">
        <v>0</v>
      </c>
      <c r="H32" s="6">
        <v>161</v>
      </c>
    </row>
    <row r="33" spans="1:8" ht="12.75">
      <c r="A33" s="4" t="str">
        <f>"50-54"</f>
        <v>50-54</v>
      </c>
      <c r="B33" s="5" t="s">
        <v>3</v>
      </c>
      <c r="C33" s="5" t="s">
        <v>4</v>
      </c>
      <c r="D33" s="6">
        <v>1204</v>
      </c>
      <c r="E33" s="6">
        <v>1142</v>
      </c>
      <c r="F33" s="6">
        <v>62</v>
      </c>
      <c r="G33" s="6">
        <v>0</v>
      </c>
      <c r="H33" s="6">
        <v>326</v>
      </c>
    </row>
    <row r="34" spans="1:8" ht="12.75">
      <c r="A34" s="4" t="str">
        <f>"55-59"</f>
        <v>55-59</v>
      </c>
      <c r="B34" s="5" t="s">
        <v>3</v>
      </c>
      <c r="C34" s="5" t="s">
        <v>4</v>
      </c>
      <c r="D34" s="6">
        <v>702</v>
      </c>
      <c r="E34" s="6">
        <v>652</v>
      </c>
      <c r="F34" s="6">
        <v>50</v>
      </c>
      <c r="G34" s="6">
        <v>0</v>
      </c>
      <c r="H34" s="6">
        <v>437</v>
      </c>
    </row>
    <row r="35" spans="1:8" ht="12.75">
      <c r="A35" s="4" t="str">
        <f>"60-64"</f>
        <v>60-64</v>
      </c>
      <c r="B35" s="5" t="s">
        <v>3</v>
      </c>
      <c r="C35" s="5" t="s">
        <v>4</v>
      </c>
      <c r="D35" s="6">
        <v>305</v>
      </c>
      <c r="E35" s="6">
        <v>305</v>
      </c>
      <c r="F35" s="6">
        <v>0</v>
      </c>
      <c r="G35" s="6">
        <v>0</v>
      </c>
      <c r="H35" s="6">
        <v>825</v>
      </c>
    </row>
    <row r="36" spans="1:8" ht="12.75">
      <c r="A36" s="4" t="str">
        <f>"65-69"</f>
        <v>65-69</v>
      </c>
      <c r="B36" s="5" t="s">
        <v>3</v>
      </c>
      <c r="C36" s="5" t="s">
        <v>4</v>
      </c>
      <c r="D36" s="6">
        <v>174</v>
      </c>
      <c r="E36" s="6">
        <v>174</v>
      </c>
      <c r="F36" s="6">
        <v>0</v>
      </c>
      <c r="G36" s="6">
        <v>0</v>
      </c>
      <c r="H36" s="6">
        <v>946</v>
      </c>
    </row>
    <row r="37" spans="1:8" ht="12.75">
      <c r="A37" s="4" t="str">
        <f>"70-74"</f>
        <v>70-74</v>
      </c>
      <c r="B37" s="5" t="s">
        <v>3</v>
      </c>
      <c r="C37" s="5" t="s">
        <v>4</v>
      </c>
      <c r="D37" s="6">
        <v>95</v>
      </c>
      <c r="E37" s="6">
        <v>95</v>
      </c>
      <c r="F37" s="6">
        <v>0</v>
      </c>
      <c r="G37" s="6">
        <v>0</v>
      </c>
      <c r="H37" s="6">
        <v>904</v>
      </c>
    </row>
    <row r="38" spans="1:8" ht="12.75">
      <c r="A38" s="4" t="str">
        <f>"75+"</f>
        <v>75+</v>
      </c>
      <c r="B38" s="5" t="s">
        <v>3</v>
      </c>
      <c r="C38" s="5" t="s">
        <v>4</v>
      </c>
      <c r="D38" s="6">
        <v>9</v>
      </c>
      <c r="E38" s="6">
        <v>9</v>
      </c>
      <c r="F38" s="6">
        <v>0</v>
      </c>
      <c r="G38" s="6">
        <v>0</v>
      </c>
      <c r="H38" s="6">
        <v>1245</v>
      </c>
    </row>
    <row r="39" spans="1:8" ht="12.75">
      <c r="A39" s="1" t="s">
        <v>46</v>
      </c>
      <c r="B39" s="2" t="s">
        <v>3</v>
      </c>
      <c r="C39" s="2" t="s">
        <v>4</v>
      </c>
      <c r="D39" s="3">
        <v>9285</v>
      </c>
      <c r="E39" s="3">
        <v>8113</v>
      </c>
      <c r="F39" s="3">
        <v>1172</v>
      </c>
      <c r="G39" s="3">
        <v>485</v>
      </c>
      <c r="H39" s="3">
        <v>14905</v>
      </c>
    </row>
    <row r="40" spans="1:8" ht="12.75">
      <c r="A40" s="4" t="str">
        <f>"10-14"</f>
        <v>10-14</v>
      </c>
      <c r="B40" s="5" t="s">
        <v>3</v>
      </c>
      <c r="C40" s="5" t="s">
        <v>4</v>
      </c>
      <c r="D40" s="6">
        <v>7</v>
      </c>
      <c r="E40" s="6">
        <v>0</v>
      </c>
      <c r="F40" s="6">
        <v>7</v>
      </c>
      <c r="G40" s="6">
        <v>7</v>
      </c>
      <c r="H40" s="6">
        <v>1497</v>
      </c>
    </row>
    <row r="41" spans="1:8" ht="12.75">
      <c r="A41" s="4" t="str">
        <f>"15-19"</f>
        <v>15-19</v>
      </c>
      <c r="B41" s="5" t="s">
        <v>3</v>
      </c>
      <c r="C41" s="5" t="s">
        <v>4</v>
      </c>
      <c r="D41" s="6">
        <v>209</v>
      </c>
      <c r="E41" s="6">
        <v>115</v>
      </c>
      <c r="F41" s="6">
        <v>94</v>
      </c>
      <c r="G41" s="6">
        <v>74</v>
      </c>
      <c r="H41" s="6">
        <v>1454</v>
      </c>
    </row>
    <row r="42" spans="1:8" ht="12.75">
      <c r="A42" s="4" t="str">
        <f>"20-24"</f>
        <v>20-24</v>
      </c>
      <c r="B42" s="5" t="s">
        <v>3</v>
      </c>
      <c r="C42" s="5" t="s">
        <v>4</v>
      </c>
      <c r="D42" s="6">
        <v>1017</v>
      </c>
      <c r="E42" s="6">
        <v>748</v>
      </c>
      <c r="F42" s="6">
        <v>269</v>
      </c>
      <c r="G42" s="6">
        <v>175</v>
      </c>
      <c r="H42" s="6">
        <v>778</v>
      </c>
    </row>
    <row r="43" spans="1:8" ht="12.75">
      <c r="A43" s="4" t="str">
        <f>"25-29"</f>
        <v>25-29</v>
      </c>
      <c r="B43" s="5" t="s">
        <v>3</v>
      </c>
      <c r="C43" s="5" t="s">
        <v>4</v>
      </c>
      <c r="D43" s="6">
        <v>1479</v>
      </c>
      <c r="E43" s="6">
        <v>1225</v>
      </c>
      <c r="F43" s="6">
        <v>254</v>
      </c>
      <c r="G43" s="6">
        <v>111</v>
      </c>
      <c r="H43" s="6">
        <v>609</v>
      </c>
    </row>
    <row r="44" spans="1:8" ht="12.75">
      <c r="A44" s="4" t="str">
        <f>"30-34"</f>
        <v>30-34</v>
      </c>
      <c r="B44" s="5" t="s">
        <v>3</v>
      </c>
      <c r="C44" s="5" t="s">
        <v>4</v>
      </c>
      <c r="D44" s="6">
        <v>1670</v>
      </c>
      <c r="E44" s="6">
        <v>1490</v>
      </c>
      <c r="F44" s="6">
        <v>180</v>
      </c>
      <c r="G44" s="6">
        <v>58</v>
      </c>
      <c r="H44" s="6">
        <v>706</v>
      </c>
    </row>
    <row r="45" spans="1:8" ht="12.75">
      <c r="A45" s="4" t="str">
        <f>"35-39"</f>
        <v>35-39</v>
      </c>
      <c r="B45" s="5" t="s">
        <v>3</v>
      </c>
      <c r="C45" s="5" t="s">
        <v>4</v>
      </c>
      <c r="D45" s="6">
        <v>1539</v>
      </c>
      <c r="E45" s="6">
        <v>1418</v>
      </c>
      <c r="F45" s="6">
        <v>121</v>
      </c>
      <c r="G45" s="6">
        <v>26</v>
      </c>
      <c r="H45" s="6">
        <v>691</v>
      </c>
    </row>
    <row r="46" spans="1:8" ht="12.75">
      <c r="A46" s="4" t="str">
        <f>"40-44"</f>
        <v>40-44</v>
      </c>
      <c r="B46" s="5" t="s">
        <v>3</v>
      </c>
      <c r="C46" s="5" t="s">
        <v>4</v>
      </c>
      <c r="D46" s="6">
        <v>1299</v>
      </c>
      <c r="E46" s="6">
        <v>1210</v>
      </c>
      <c r="F46" s="6">
        <v>89</v>
      </c>
      <c r="G46" s="6">
        <v>20</v>
      </c>
      <c r="H46" s="6">
        <v>793</v>
      </c>
    </row>
    <row r="47" spans="1:8" ht="12.75">
      <c r="A47" s="4" t="str">
        <f>"45-49"</f>
        <v>45-49</v>
      </c>
      <c r="B47" s="5" t="s">
        <v>3</v>
      </c>
      <c r="C47" s="5" t="s">
        <v>4</v>
      </c>
      <c r="D47" s="6">
        <v>955</v>
      </c>
      <c r="E47" s="6">
        <v>900</v>
      </c>
      <c r="F47" s="6">
        <v>55</v>
      </c>
      <c r="G47" s="6">
        <v>10</v>
      </c>
      <c r="H47" s="6">
        <v>841</v>
      </c>
    </row>
    <row r="48" spans="1:8" ht="12.75">
      <c r="A48" s="4" t="str">
        <f>"50-54"</f>
        <v>50-54</v>
      </c>
      <c r="B48" s="5" t="s">
        <v>3</v>
      </c>
      <c r="C48" s="5" t="s">
        <v>4</v>
      </c>
      <c r="D48" s="6">
        <v>631</v>
      </c>
      <c r="E48" s="6">
        <v>586</v>
      </c>
      <c r="F48" s="6">
        <v>45</v>
      </c>
      <c r="G48" s="6">
        <v>4</v>
      </c>
      <c r="H48" s="6">
        <v>988</v>
      </c>
    </row>
    <row r="49" spans="1:8" ht="12.75">
      <c r="A49" s="4" t="str">
        <f>"55-59"</f>
        <v>55-59</v>
      </c>
      <c r="B49" s="5" t="s">
        <v>3</v>
      </c>
      <c r="C49" s="5" t="s">
        <v>4</v>
      </c>
      <c r="D49" s="6">
        <v>256</v>
      </c>
      <c r="E49" s="6">
        <v>224</v>
      </c>
      <c r="F49" s="6">
        <v>32</v>
      </c>
      <c r="G49" s="6">
        <v>0</v>
      </c>
      <c r="H49" s="6">
        <v>940</v>
      </c>
    </row>
    <row r="50" spans="1:8" ht="12.75">
      <c r="A50" s="4" t="str">
        <f>"60-64"</f>
        <v>60-64</v>
      </c>
      <c r="B50" s="5" t="s">
        <v>3</v>
      </c>
      <c r="C50" s="5" t="s">
        <v>4</v>
      </c>
      <c r="D50" s="6">
        <v>139</v>
      </c>
      <c r="E50" s="6">
        <v>113</v>
      </c>
      <c r="F50" s="6">
        <v>26</v>
      </c>
      <c r="G50" s="6">
        <v>0</v>
      </c>
      <c r="H50" s="6">
        <v>1210</v>
      </c>
    </row>
    <row r="51" spans="1:8" ht="12.75">
      <c r="A51" s="4" t="str">
        <f>"65-69"</f>
        <v>65-69</v>
      </c>
      <c r="B51" s="5" t="s">
        <v>3</v>
      </c>
      <c r="C51" s="5" t="s">
        <v>4</v>
      </c>
      <c r="D51" s="6">
        <v>57</v>
      </c>
      <c r="E51" s="6">
        <v>57</v>
      </c>
      <c r="F51" s="6">
        <v>0</v>
      </c>
      <c r="G51" s="6">
        <v>0</v>
      </c>
      <c r="H51" s="6">
        <v>1306</v>
      </c>
    </row>
    <row r="52" spans="1:8" ht="12.75">
      <c r="A52" s="4" t="str">
        <f>"70-74"</f>
        <v>70-74</v>
      </c>
      <c r="B52" s="5" t="s">
        <v>3</v>
      </c>
      <c r="C52" s="5" t="s">
        <v>4</v>
      </c>
      <c r="D52" s="6">
        <v>23</v>
      </c>
      <c r="E52" s="6">
        <v>23</v>
      </c>
      <c r="F52" s="6">
        <v>0</v>
      </c>
      <c r="G52" s="6">
        <v>0</v>
      </c>
      <c r="H52" s="6">
        <v>1317</v>
      </c>
    </row>
    <row r="53" spans="1:8" ht="12.75">
      <c r="A53" s="4" t="str">
        <f>"75+"</f>
        <v>75+</v>
      </c>
      <c r="B53" s="5" t="s">
        <v>3</v>
      </c>
      <c r="C53" s="5" t="s">
        <v>4</v>
      </c>
      <c r="D53" s="6">
        <v>4</v>
      </c>
      <c r="E53" s="6">
        <v>4</v>
      </c>
      <c r="F53" s="6">
        <v>0</v>
      </c>
      <c r="G53" s="6">
        <v>0</v>
      </c>
      <c r="H53" s="6">
        <v>1775</v>
      </c>
    </row>
  </sheetData>
  <sheetProtection/>
  <mergeCells count="11">
    <mergeCell ref="E7:E8"/>
    <mergeCell ref="F7:G7"/>
    <mergeCell ref="A4:H4"/>
    <mergeCell ref="A2:H2"/>
    <mergeCell ref="A1:H1"/>
    <mergeCell ref="H6:H8"/>
    <mergeCell ref="A6:A8"/>
    <mergeCell ref="B6:B8"/>
    <mergeCell ref="C6:C8"/>
    <mergeCell ref="D6:G6"/>
    <mergeCell ref="D7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spolyc</dc:creator>
  <cp:keywords/>
  <dc:description/>
  <cp:lastModifiedBy>user</cp:lastModifiedBy>
  <dcterms:created xsi:type="dcterms:W3CDTF">2009-06-11T09:07:22Z</dcterms:created>
  <dcterms:modified xsi:type="dcterms:W3CDTF">2009-06-11T10:05:39Z</dcterms:modified>
  <cp:category/>
  <cp:version/>
  <cp:contentType/>
  <cp:contentStatus/>
</cp:coreProperties>
</file>